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AT\matt.ford\My Documents\"/>
    </mc:Choice>
  </mc:AlternateContent>
  <bookViews>
    <workbookView xWindow="0" yWindow="0" windowWidth="28770" windowHeight="604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D26" i="1" l="1"/>
  <c r="D14" i="1"/>
  <c r="C14" i="1"/>
  <c r="B14" i="1"/>
  <c r="E14" i="1"/>
  <c r="F30" i="1" l="1"/>
  <c r="B30" i="1"/>
  <c r="E28" i="1"/>
  <c r="D28" i="1"/>
  <c r="C28" i="1"/>
  <c r="B28" i="1"/>
  <c r="F27" i="1"/>
  <c r="G27" i="1" s="1"/>
  <c r="E27" i="1"/>
  <c r="D27" i="1"/>
  <c r="C27" i="1"/>
  <c r="B27" i="1"/>
  <c r="F26" i="1"/>
  <c r="E26" i="1"/>
  <c r="C26" i="1"/>
  <c r="B26" i="1"/>
  <c r="F25" i="1"/>
  <c r="G25" i="1" s="1"/>
  <c r="E25" i="1"/>
  <c r="D25" i="1"/>
  <c r="C25" i="1"/>
  <c r="B25" i="1"/>
  <c r="F24" i="1"/>
  <c r="G24" i="1" s="1"/>
  <c r="E24" i="1"/>
  <c r="D24" i="1"/>
  <c r="C24" i="1"/>
  <c r="B24" i="1"/>
  <c r="D22" i="1"/>
  <c r="F21" i="1"/>
  <c r="G21" i="1" s="1"/>
  <c r="E21" i="1"/>
  <c r="D21" i="1"/>
  <c r="C21" i="1"/>
  <c r="B21" i="1"/>
  <c r="F20" i="1"/>
  <c r="G20" i="1" s="1"/>
  <c r="E20" i="1"/>
  <c r="D20" i="1"/>
  <c r="C20" i="1"/>
  <c r="B20" i="1"/>
  <c r="F19" i="1"/>
  <c r="G19" i="1" s="1"/>
  <c r="E19" i="1"/>
  <c r="E30" i="1" s="1"/>
  <c r="D19" i="1"/>
  <c r="D30" i="1" s="1"/>
  <c r="C19" i="1"/>
  <c r="C30" i="1" s="1"/>
  <c r="G30" i="1" s="1"/>
  <c r="B19" i="1"/>
  <c r="F14" i="1"/>
  <c r="F28" i="1" s="1"/>
  <c r="G28" i="1" s="1"/>
  <c r="F8" i="1"/>
  <c r="F22" i="1" s="1"/>
  <c r="G22" i="1" s="1"/>
  <c r="E8" i="1"/>
  <c r="E22" i="1" s="1"/>
  <c r="D8" i="1"/>
  <c r="C8" i="1"/>
  <c r="C22" i="1" s="1"/>
  <c r="B8" i="1"/>
  <c r="B22" i="1" s="1"/>
  <c r="G26" i="1" l="1"/>
</calcChain>
</file>

<file path=xl/sharedStrings.xml><?xml version="1.0" encoding="utf-8"?>
<sst xmlns="http://schemas.openxmlformats.org/spreadsheetml/2006/main" count="65" uniqueCount="36">
  <si>
    <t>Actuals (£000)</t>
  </si>
  <si>
    <t>2009/10</t>
  </si>
  <si>
    <t>2010/11</t>
  </si>
  <si>
    <t>2011/12</t>
  </si>
  <si>
    <t>2012/13</t>
  </si>
  <si>
    <t>Other</t>
  </si>
  <si>
    <t>Ministry of Justice</t>
  </si>
  <si>
    <t>HM Courts and Tribunals Service</t>
  </si>
  <si>
    <t>Real terms (£000)</t>
  </si>
  <si>
    <t>Crime and Policing Group</t>
  </si>
  <si>
    <t>Combined spend</t>
  </si>
  <si>
    <t>Real terms</t>
  </si>
  <si>
    <t>(bn)</t>
  </si>
  <si>
    <t>Home Office</t>
  </si>
  <si>
    <t>Offender Management</t>
  </si>
  <si>
    <t>Legal Aid Fund</t>
  </si>
  <si>
    <t>Footnotes</t>
  </si>
  <si>
    <t>2013/14</t>
  </si>
  <si>
    <t>GDP deflators (June 2014)</t>
  </si>
  <si>
    <t>1) Figures are the total managed expenditure which includes resource, capital and annual managed expenditure. Real terms figures have been adjusted using GDP deflators as at 30 June 2014.</t>
  </si>
  <si>
    <r>
      <t>Home Office</t>
    </r>
    <r>
      <rPr>
        <b/>
        <vertAlign val="superscript"/>
        <sz val="11"/>
        <color theme="1"/>
        <rFont val="Arial"/>
        <family val="2"/>
      </rPr>
      <t>2</t>
    </r>
  </si>
  <si>
    <t xml:space="preserve">4) Offender management includes spend on prison, probation and National Offender Management Service (NOMS). </t>
  </si>
  <si>
    <r>
      <t>Offender Management</t>
    </r>
    <r>
      <rPr>
        <vertAlign val="superscript"/>
        <sz val="11"/>
        <color theme="1"/>
        <rFont val="Arial"/>
        <family val="2"/>
      </rPr>
      <t>4</t>
    </r>
  </si>
  <si>
    <r>
      <t>Legal Aid Fund</t>
    </r>
    <r>
      <rPr>
        <vertAlign val="superscript"/>
        <sz val="11"/>
        <color theme="1"/>
        <rFont val="Arial"/>
        <family val="2"/>
      </rPr>
      <t>5</t>
    </r>
  </si>
  <si>
    <r>
      <t>Crime and Policing Group</t>
    </r>
    <r>
      <rPr>
        <vertAlign val="superscript"/>
        <sz val="11"/>
        <color theme="1"/>
        <rFont val="Arial"/>
        <family val="2"/>
      </rPr>
      <t>2</t>
    </r>
  </si>
  <si>
    <t>Ministry of Justice (2014), Ministry of Justice Annual Report and Accounts 2013/14, London: The Stationery Office, pp.128-129Table 1</t>
  </si>
  <si>
    <t>%change from 2010/11</t>
  </si>
  <si>
    <r>
      <t>UK Border Control</t>
    </r>
    <r>
      <rPr>
        <vertAlign val="superscript"/>
        <sz val="11"/>
        <color theme="1"/>
        <rFont val="Arial"/>
        <family val="2"/>
      </rPr>
      <t>3</t>
    </r>
  </si>
  <si>
    <t>UK Border Control</t>
  </si>
  <si>
    <t>5) Legal Aid Fund includes civil and criminal legal aid, Legal Aid Agency administration and central funds. The Legal Services Commission, a non-departmental public body, was abolished on 1 April 2013 and replaced by the Legal Aid Agency, a new executive body of the MoJ.</t>
  </si>
  <si>
    <t>HM Treasury (2014), GDP deflators at market prices and money GDP, web only publication</t>
  </si>
  <si>
    <t>Sources</t>
  </si>
  <si>
    <t xml:space="preserve">2) The increase in crime and policing group expenditure in 2010/11 (and the knock on effect on Home Office expenditure) reflects a significant machinery of government change with the transfer of police rates payments to the Home Office from this year. Prior years in the series have been amended. </t>
  </si>
  <si>
    <t xml:space="preserve">3) The UK Border Agency began to be restructured in 2012. In 2012 it was split into two separate units, UKBA and Border Force. In 2013 UKBA was replaced by two additional new commands, UK Visas and Immigration and Immigration Enforcement. All three bodies are now direftly accountable to ministers and most of the supporting functions have been absorbed into the Home Office's new corporate centre. For this reason this component of Home Office expenditure has been renamed 'Border Control' in this publication. It is composed of Border Force, UK Visas and Immigration, and Immigration Enforcement.     </t>
  </si>
  <si>
    <r>
      <t>Figure 12: England and Wales central government criminal justice expenditure</t>
    </r>
    <r>
      <rPr>
        <b/>
        <vertAlign val="superscript"/>
        <sz val="11"/>
        <color theme="1"/>
        <rFont val="Arial"/>
        <family val="2"/>
      </rPr>
      <t>1</t>
    </r>
  </si>
  <si>
    <r>
      <rPr>
        <sz val="11"/>
        <color theme="1"/>
        <rFont val="Arial"/>
        <family val="2"/>
      </rPr>
      <t>Home Office (2014)</t>
    </r>
    <r>
      <rPr>
        <i/>
        <sz val="11"/>
        <color theme="1"/>
        <rFont val="Arial"/>
        <family val="2"/>
      </rPr>
      <t xml:space="preserve">, </t>
    </r>
    <r>
      <rPr>
        <sz val="11"/>
        <color theme="1"/>
        <rFont val="Arial"/>
        <family val="2"/>
      </rPr>
      <t>Home Office Annual Reports and Accounts 2013/14,</t>
    </r>
    <r>
      <rPr>
        <i/>
        <sz val="11"/>
        <color theme="1"/>
        <rFont val="Arial"/>
        <family val="2"/>
      </rPr>
      <t xml:space="preserve"> </t>
    </r>
    <r>
      <rPr>
        <sz val="11"/>
        <color theme="1"/>
        <rFont val="Arial"/>
        <family val="2"/>
      </rPr>
      <t>London: The Stationery Office, pp. 151-153, Table 1</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</si>
</sst>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
    <numFmt numFmtId="167" formatCode="0.0,,"/>
    <numFmt numFmtId="168" formatCode="#,##0_);\(#,##0\);\-_)"/>
  </numFmts>
  <fonts count="16" x14ac:knownFonts="1">
    <font>
      <sz val="11"/>
      <color theme="1"/>
      <name val="Calibri"/>
      <family val="2"/>
      <scheme val="minor"/>
    </font>
    <font>
      <sz val="11"/>
      <color theme="1"/>
      <name val="Calibri"/>
      <family val="2"/>
      <scheme val="minor"/>
    </font>
    <font>
      <b/>
      <sz val="8"/>
      <color indexed="12"/>
      <name val="Arial"/>
      <family val="2"/>
    </font>
    <font>
      <sz val="8"/>
      <name val="Arial"/>
      <family val="2"/>
    </font>
    <font>
      <b/>
      <sz val="8"/>
      <name val="Arial"/>
      <family val="2"/>
    </font>
    <font>
      <sz val="11"/>
      <color theme="1"/>
      <name val="Arial"/>
      <family val="2"/>
    </font>
    <font>
      <b/>
      <sz val="11"/>
      <color indexed="8"/>
      <name val="Arial"/>
      <family val="2"/>
    </font>
    <font>
      <sz val="11"/>
      <color indexed="10"/>
      <name val="Arial"/>
      <family val="2"/>
    </font>
    <font>
      <b/>
      <sz val="11"/>
      <color theme="1"/>
      <name val="Arial"/>
      <family val="2"/>
    </font>
    <font>
      <i/>
      <sz val="11"/>
      <color theme="1"/>
      <name val="Arial"/>
      <family val="2"/>
    </font>
    <font>
      <sz val="11"/>
      <color indexed="12"/>
      <name val="Arial"/>
      <family val="2"/>
    </font>
    <font>
      <b/>
      <vertAlign val="superscript"/>
      <sz val="11"/>
      <color theme="1"/>
      <name val="Arial"/>
      <family val="2"/>
    </font>
    <font>
      <vertAlign val="superscript"/>
      <sz val="11"/>
      <color theme="1"/>
      <name val="Arial"/>
      <family val="2"/>
    </font>
    <font>
      <sz val="11"/>
      <color rgb="FFFF0000"/>
      <name val="Arial"/>
      <family val="2"/>
    </font>
    <font>
      <b/>
      <sz val="8"/>
      <color indexed="8"/>
      <name val="Arial"/>
      <family val="2"/>
    </font>
    <font>
      <b/>
      <sz val="11"/>
      <name val="Arial"/>
      <family val="2"/>
    </font>
  </fonts>
  <fills count="6">
    <fill>
      <patternFill patternType="none"/>
    </fill>
    <fill>
      <patternFill patternType="gray125"/>
    </fill>
    <fill>
      <patternFill patternType="solid">
        <fgColor indexed="24"/>
        <bgColor indexed="64"/>
      </patternFill>
    </fill>
    <fill>
      <patternFill patternType="solid">
        <fgColor theme="0" tint="-0.24994659260841701"/>
        <bgColor indexed="64"/>
      </patternFill>
    </fill>
    <fill>
      <patternFill patternType="solid">
        <fgColor indexed="22"/>
        <bgColor indexed="64"/>
      </patternFill>
    </fill>
    <fill>
      <patternFill patternType="solid">
        <fgColor theme="0" tint="-0.34998626667073579"/>
        <bgColor indexed="64"/>
      </patternFill>
    </fill>
  </fills>
  <borders count="4">
    <border>
      <left/>
      <right/>
      <top/>
      <bottom/>
      <diagonal/>
    </border>
    <border>
      <left/>
      <right/>
      <top style="thin">
        <color indexed="12"/>
      </top>
      <bottom style="thin">
        <color indexed="12"/>
      </bottom>
      <diagonal/>
    </border>
    <border>
      <left/>
      <right/>
      <top/>
      <bottom style="thin">
        <color indexed="12"/>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164" fontId="3" fillId="0" borderId="0">
      <alignment wrapText="1"/>
      <protection locked="0"/>
    </xf>
    <xf numFmtId="165" fontId="3" fillId="0" borderId="0">
      <alignment wrapText="1"/>
      <protection locked="0"/>
    </xf>
    <xf numFmtId="166" fontId="4" fillId="2" borderId="1">
      <alignment wrapText="1"/>
    </xf>
    <xf numFmtId="0" fontId="2" fillId="0" borderId="2">
      <alignment horizontal="right"/>
    </xf>
    <xf numFmtId="0" fontId="4" fillId="2" borderId="0">
      <alignment horizontal="right" vertical="top" wrapText="1"/>
    </xf>
    <xf numFmtId="0" fontId="4" fillId="2" borderId="0">
      <alignment horizontal="right" vertical="top" wrapText="1"/>
    </xf>
    <xf numFmtId="0" fontId="1" fillId="0" borderId="0" applyAlignment="0" applyProtection="0"/>
  </cellStyleXfs>
  <cellXfs count="45">
    <xf numFmtId="0" fontId="0" fillId="0" borderId="0" xfId="0"/>
    <xf numFmtId="0" fontId="0" fillId="0" borderId="0" xfId="0"/>
    <xf numFmtId="0" fontId="0" fillId="0" borderId="0" xfId="0" applyFont="1"/>
    <xf numFmtId="0" fontId="5" fillId="0" borderId="0" xfId="0" applyFont="1"/>
    <xf numFmtId="0" fontId="5" fillId="0" borderId="0" xfId="0" applyFont="1" applyFill="1"/>
    <xf numFmtId="0" fontId="6" fillId="0" borderId="0" xfId="0" applyFont="1" applyFill="1"/>
    <xf numFmtId="0" fontId="7" fillId="0" borderId="0" xfId="0" applyFont="1"/>
    <xf numFmtId="0" fontId="8" fillId="0" borderId="0" xfId="0" applyFont="1" applyFill="1"/>
    <xf numFmtId="0" fontId="9" fillId="0" borderId="0" xfId="0" applyFont="1"/>
    <xf numFmtId="0" fontId="10" fillId="0" borderId="0" xfId="0" applyFont="1"/>
    <xf numFmtId="0" fontId="8" fillId="0" borderId="0" xfId="0" applyFont="1"/>
    <xf numFmtId="3" fontId="5" fillId="0" borderId="0" xfId="0" applyNumberFormat="1" applyFont="1"/>
    <xf numFmtId="3" fontId="8" fillId="0" borderId="0" xfId="0" applyNumberFormat="1" applyFont="1"/>
    <xf numFmtId="3" fontId="8" fillId="0" borderId="0" xfId="0" applyNumberFormat="1" applyFont="1" applyFill="1"/>
    <xf numFmtId="3" fontId="5" fillId="0" borderId="0" xfId="0" applyNumberFormat="1" applyFont="1" applyFill="1"/>
    <xf numFmtId="0" fontId="13" fillId="0" borderId="0" xfId="0" applyFont="1"/>
    <xf numFmtId="0" fontId="9" fillId="0" borderId="0" xfId="0" applyFont="1" applyFill="1"/>
    <xf numFmtId="0" fontId="6" fillId="4" borderId="0" xfId="0" applyFont="1" applyFill="1"/>
    <xf numFmtId="0" fontId="5" fillId="0" borderId="3" xfId="0" applyFont="1" applyFill="1" applyBorder="1"/>
    <xf numFmtId="167" fontId="5" fillId="0" borderId="3" xfId="0" applyNumberFormat="1" applyFont="1" applyFill="1" applyBorder="1"/>
    <xf numFmtId="0" fontId="8" fillId="5" borderId="0" xfId="0" applyFont="1" applyFill="1" applyAlignment="1">
      <alignment vertical="center"/>
    </xf>
    <xf numFmtId="168" fontId="14" fillId="0" borderId="0" xfId="0" applyNumberFormat="1" applyFont="1" applyBorder="1" applyAlignment="1">
      <alignment horizontal="right" wrapText="1"/>
    </xf>
    <xf numFmtId="168" fontId="6" fillId="0" borderId="0" xfId="0" applyNumberFormat="1" applyFont="1" applyBorder="1" applyAlignment="1">
      <alignment horizontal="right" wrapText="1"/>
    </xf>
    <xf numFmtId="0" fontId="5" fillId="0" borderId="0" xfId="0" applyFont="1" applyBorder="1"/>
    <xf numFmtId="168" fontId="5" fillId="0" borderId="0" xfId="0" applyNumberFormat="1" applyFont="1"/>
    <xf numFmtId="0" fontId="0" fillId="0" borderId="0" xfId="0" applyBorder="1"/>
    <xf numFmtId="0" fontId="5" fillId="0" borderId="0" xfId="0" applyFont="1" applyFill="1" applyBorder="1"/>
    <xf numFmtId="167" fontId="5" fillId="0" borderId="0" xfId="0" applyNumberFormat="1" applyFont="1" applyFill="1" applyBorder="1"/>
    <xf numFmtId="0" fontId="8" fillId="0" borderId="3" xfId="0" applyFont="1" applyFill="1" applyBorder="1"/>
    <xf numFmtId="167" fontId="8" fillId="0" borderId="3" xfId="0" applyNumberFormat="1" applyFont="1" applyFill="1" applyBorder="1"/>
    <xf numFmtId="3" fontId="9" fillId="0" borderId="0" xfId="0" applyNumberFormat="1" applyFont="1"/>
    <xf numFmtId="0" fontId="0" fillId="0" borderId="0" xfId="0" applyAlignment="1">
      <alignment wrapText="1"/>
    </xf>
    <xf numFmtId="0" fontId="5" fillId="0" borderId="0" xfId="0" applyFont="1" applyAlignment="1">
      <alignment wrapText="1"/>
    </xf>
    <xf numFmtId="168" fontId="6" fillId="0" borderId="0" xfId="0" applyNumberFormat="1" applyFont="1" applyFill="1" applyBorder="1" applyAlignment="1">
      <alignment horizontal="right" wrapText="1"/>
    </xf>
    <xf numFmtId="3" fontId="15" fillId="0" borderId="0" xfId="0" applyNumberFormat="1" applyFont="1" applyFill="1"/>
    <xf numFmtId="168" fontId="4" fillId="0" borderId="0" xfId="0" applyNumberFormat="1" applyFont="1" applyBorder="1" applyAlignment="1">
      <alignment horizontal="right" wrapText="1"/>
    </xf>
    <xf numFmtId="0" fontId="15" fillId="0" borderId="0" xfId="0" applyFont="1"/>
    <xf numFmtId="167" fontId="5" fillId="0" borderId="0" xfId="0" applyNumberFormat="1" applyFont="1" applyFill="1"/>
    <xf numFmtId="167" fontId="5" fillId="0" borderId="0" xfId="0" applyNumberFormat="1" applyFont="1"/>
    <xf numFmtId="167" fontId="0" fillId="0" borderId="0" xfId="0" applyNumberFormat="1"/>
    <xf numFmtId="0" fontId="5" fillId="0" borderId="0" xfId="0" applyFont="1" applyFill="1" applyAlignment="1">
      <alignment wrapText="1"/>
    </xf>
    <xf numFmtId="0" fontId="9" fillId="0" borderId="0" xfId="0" applyFont="1" applyAlignment="1">
      <alignment wrapText="1"/>
    </xf>
    <xf numFmtId="0" fontId="5" fillId="0" borderId="0" xfId="0" applyFont="1" applyAlignment="1">
      <alignment wrapText="1"/>
    </xf>
    <xf numFmtId="0" fontId="0" fillId="0" borderId="0" xfId="0" applyAlignment="1">
      <alignment wrapText="1"/>
    </xf>
    <xf numFmtId="0" fontId="8" fillId="3" borderId="0" xfId="0" applyFont="1" applyFill="1" applyAlignment="1">
      <alignment horizontal="center" vertical="center" wrapText="1"/>
    </xf>
  </cellXfs>
  <cellStyles count="9">
    <cellStyle name="Normal" xfId="0" builtinId="0"/>
    <cellStyle name="Style 1" xfId="8"/>
    <cellStyle name="Table Header" xfId="6"/>
    <cellStyle name="Table Header 2" xfId="7"/>
    <cellStyle name="Table Heading 1" xfId="1"/>
    <cellStyle name="Table Row Billions" xfId="3"/>
    <cellStyle name="Table Row Millions" xfId="2"/>
    <cellStyle name="Table Total Millions" xfId="4"/>
    <cellStyle name="Table Units" xf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abSelected="1" topLeftCell="A49" zoomScale="80" zoomScaleNormal="80" workbookViewId="0">
      <selection activeCell="A56" sqref="A56:F56"/>
    </sheetView>
  </sheetViews>
  <sheetFormatPr defaultRowHeight="15" x14ac:dyDescent="0.25"/>
  <cols>
    <col min="1" max="1" width="27.42578125" customWidth="1"/>
    <col min="2" max="2" width="13.5703125" customWidth="1"/>
    <col min="3" max="3" width="12.5703125" customWidth="1"/>
    <col min="4" max="4" width="12.140625" customWidth="1"/>
    <col min="5" max="5" width="12.28515625" bestFit="1" customWidth="1"/>
    <col min="6" max="6" width="12.85546875" customWidth="1"/>
  </cols>
  <sheetData>
    <row r="1" spans="1:15" ht="17.25" x14ac:dyDescent="0.25">
      <c r="A1" s="7" t="s">
        <v>34</v>
      </c>
      <c r="B1" s="4"/>
      <c r="C1" s="4"/>
      <c r="D1" s="4"/>
      <c r="E1" s="4"/>
      <c r="F1" s="4"/>
      <c r="G1" s="4"/>
      <c r="H1" s="3"/>
      <c r="I1" s="3"/>
      <c r="J1" s="9"/>
      <c r="K1" s="3"/>
      <c r="L1" s="3"/>
      <c r="M1" s="3"/>
      <c r="N1" s="3"/>
      <c r="O1" s="3"/>
    </row>
    <row r="2" spans="1:15" x14ac:dyDescent="0.25">
      <c r="A2" s="44" t="s">
        <v>0</v>
      </c>
      <c r="B2" s="44"/>
      <c r="C2" s="44"/>
      <c r="D2" s="44"/>
      <c r="E2" s="44"/>
      <c r="F2" s="44"/>
      <c r="G2" s="44"/>
      <c r="H2" s="3"/>
      <c r="I2" s="3"/>
      <c r="J2" s="3"/>
      <c r="K2" s="3"/>
      <c r="L2" s="3"/>
      <c r="M2" s="3"/>
      <c r="N2" s="3"/>
      <c r="O2" s="3"/>
    </row>
    <row r="3" spans="1:15" x14ac:dyDescent="0.25">
      <c r="A3" s="3"/>
      <c r="B3" s="10" t="s">
        <v>1</v>
      </c>
      <c r="C3" s="10" t="s">
        <v>2</v>
      </c>
      <c r="D3" s="10" t="s">
        <v>3</v>
      </c>
      <c r="E3" s="10" t="s">
        <v>4</v>
      </c>
      <c r="F3" s="10" t="s">
        <v>17</v>
      </c>
      <c r="G3" s="1"/>
      <c r="H3" s="1"/>
      <c r="I3" s="3"/>
      <c r="J3" s="3"/>
      <c r="K3" s="3"/>
      <c r="L3" s="3"/>
      <c r="M3" s="3"/>
      <c r="N3" s="3"/>
      <c r="O3" s="3"/>
    </row>
    <row r="4" spans="1:15" x14ac:dyDescent="0.25">
      <c r="A4" s="3"/>
      <c r="B4" s="11"/>
      <c r="C4" s="11"/>
      <c r="D4" s="11"/>
      <c r="E4" s="11"/>
      <c r="F4" s="11"/>
      <c r="G4" s="3"/>
      <c r="H4" s="3"/>
      <c r="I4" s="3"/>
      <c r="J4" s="3"/>
      <c r="K4" s="3"/>
      <c r="L4" s="3"/>
      <c r="M4" s="3"/>
      <c r="N4" s="3"/>
      <c r="O4" s="3"/>
    </row>
    <row r="5" spans="1:15" ht="17.25" x14ac:dyDescent="0.25">
      <c r="A5" s="10" t="s">
        <v>20</v>
      </c>
      <c r="B5" s="12">
        <v>10454172</v>
      </c>
      <c r="C5" s="12">
        <v>13451180</v>
      </c>
      <c r="D5" s="12">
        <v>13022472</v>
      </c>
      <c r="E5" s="12">
        <v>12496423</v>
      </c>
      <c r="F5" s="13">
        <v>12078824</v>
      </c>
      <c r="G5" s="1"/>
      <c r="H5" s="3"/>
      <c r="I5" s="3"/>
      <c r="J5" s="3"/>
      <c r="K5" s="3"/>
      <c r="L5" s="3"/>
      <c r="M5" s="3"/>
      <c r="N5" s="3"/>
      <c r="O5" s="3"/>
    </row>
    <row r="6" spans="1:15" ht="17.25" x14ac:dyDescent="0.25">
      <c r="A6" s="3" t="s">
        <v>24</v>
      </c>
      <c r="B6" s="11">
        <v>5927631</v>
      </c>
      <c r="C6" s="11">
        <v>9400955</v>
      </c>
      <c r="D6" s="11">
        <v>8987184</v>
      </c>
      <c r="E6" s="11">
        <v>8460333</v>
      </c>
      <c r="F6" s="11">
        <v>8471716</v>
      </c>
      <c r="G6" s="11"/>
      <c r="H6" s="3"/>
      <c r="I6" s="3"/>
      <c r="J6" s="3"/>
      <c r="K6" s="3"/>
      <c r="L6" s="3"/>
      <c r="M6" s="3"/>
      <c r="N6" s="3"/>
      <c r="O6" s="3"/>
    </row>
    <row r="7" spans="1:15" ht="17.25" x14ac:dyDescent="0.25">
      <c r="A7" s="3" t="s">
        <v>27</v>
      </c>
      <c r="B7" s="11">
        <v>1896311</v>
      </c>
      <c r="C7" s="11">
        <v>1867769</v>
      </c>
      <c r="D7" s="11">
        <v>1484974</v>
      </c>
      <c r="E7" s="11">
        <v>1360294</v>
      </c>
      <c r="F7" s="11">
        <v>760861</v>
      </c>
      <c r="G7" s="11"/>
      <c r="H7" s="3"/>
      <c r="I7" s="3"/>
      <c r="J7" s="3"/>
      <c r="K7" s="3"/>
      <c r="L7" s="3"/>
      <c r="M7" s="3"/>
      <c r="N7" s="3"/>
      <c r="O7" s="3"/>
    </row>
    <row r="8" spans="1:15" x14ac:dyDescent="0.25">
      <c r="A8" s="3" t="s">
        <v>5</v>
      </c>
      <c r="B8" s="11">
        <f>B5-B6-B7</f>
        <v>2630230</v>
      </c>
      <c r="C8" s="11">
        <f>C5-C6-C7</f>
        <v>2182456</v>
      </c>
      <c r="D8" s="11">
        <f>D5-D6-D7</f>
        <v>2550314</v>
      </c>
      <c r="E8" s="11">
        <f>E5-E6-E7</f>
        <v>2675796</v>
      </c>
      <c r="F8" s="11">
        <f>F5-F6-F7</f>
        <v>2846247</v>
      </c>
      <c r="G8" s="11"/>
      <c r="H8" s="3"/>
      <c r="I8" s="3"/>
      <c r="J8" s="3"/>
      <c r="K8" s="3"/>
      <c r="L8" s="3"/>
      <c r="M8" s="3"/>
      <c r="N8" s="3"/>
      <c r="O8" s="3"/>
    </row>
    <row r="9" spans="1:15" x14ac:dyDescent="0.25">
      <c r="A9" s="3"/>
      <c r="B9" s="11"/>
      <c r="C9" s="11"/>
      <c r="D9" s="11"/>
      <c r="E9" s="11"/>
      <c r="F9" s="11"/>
      <c r="G9" s="3"/>
      <c r="H9" s="3"/>
      <c r="I9" s="3"/>
      <c r="J9" s="3"/>
      <c r="K9" s="3"/>
      <c r="L9" s="3"/>
      <c r="M9" s="3"/>
      <c r="N9" s="3"/>
      <c r="O9" s="3"/>
    </row>
    <row r="10" spans="1:15" x14ac:dyDescent="0.25">
      <c r="A10" s="10" t="s">
        <v>6</v>
      </c>
      <c r="B10" s="22">
        <v>9100197</v>
      </c>
      <c r="C10" s="22">
        <v>9418255</v>
      </c>
      <c r="D10" s="22">
        <v>8551096</v>
      </c>
      <c r="E10" s="22">
        <v>8155103</v>
      </c>
      <c r="F10" s="33">
        <v>7755938</v>
      </c>
      <c r="G10" s="1"/>
      <c r="H10" s="1"/>
      <c r="I10" s="3"/>
      <c r="J10" s="3"/>
      <c r="K10" s="3"/>
      <c r="L10" s="3"/>
      <c r="M10" s="3"/>
      <c r="N10" s="3"/>
      <c r="O10" s="3"/>
    </row>
    <row r="11" spans="1:15" ht="17.25" x14ac:dyDescent="0.25">
      <c r="A11" s="3" t="s">
        <v>22</v>
      </c>
      <c r="B11" s="11">
        <v>5336601</v>
      </c>
      <c r="C11" s="11">
        <v>4231778</v>
      </c>
      <c r="D11" s="11">
        <v>3530264</v>
      </c>
      <c r="E11" s="11">
        <v>3618716</v>
      </c>
      <c r="F11" s="11">
        <v>3599016</v>
      </c>
      <c r="G11" s="11"/>
      <c r="H11" s="3"/>
      <c r="I11" s="3"/>
      <c r="J11" s="3"/>
      <c r="K11" s="3"/>
      <c r="L11" s="3"/>
      <c r="M11" s="3"/>
      <c r="N11" s="3"/>
      <c r="O11" s="3"/>
    </row>
    <row r="12" spans="1:15" ht="17.25" x14ac:dyDescent="0.25">
      <c r="A12" s="3" t="s">
        <v>23</v>
      </c>
      <c r="B12" s="11">
        <v>2458510</v>
      </c>
      <c r="C12" s="11">
        <v>2425515</v>
      </c>
      <c r="D12" s="11">
        <v>2387717</v>
      </c>
      <c r="E12" s="11">
        <v>2133362</v>
      </c>
      <c r="F12" s="11">
        <v>1939778</v>
      </c>
      <c r="G12" s="11"/>
      <c r="H12" s="3"/>
      <c r="I12" s="3"/>
      <c r="J12" s="3"/>
      <c r="K12" s="3"/>
      <c r="L12" s="3"/>
      <c r="M12" s="3"/>
      <c r="N12" s="3"/>
      <c r="O12" s="3"/>
    </row>
    <row r="13" spans="1:15" x14ac:dyDescent="0.25">
      <c r="A13" s="3" t="s">
        <v>7</v>
      </c>
      <c r="B13" s="24">
        <v>1275963</v>
      </c>
      <c r="C13" s="24">
        <v>1428393</v>
      </c>
      <c r="D13" s="24">
        <v>1118770</v>
      </c>
      <c r="E13" s="24">
        <v>1051327</v>
      </c>
      <c r="F13" s="11">
        <v>1011467</v>
      </c>
      <c r="G13" s="11"/>
      <c r="H13" s="3"/>
      <c r="I13" s="3"/>
      <c r="J13" s="3"/>
      <c r="K13" s="3"/>
      <c r="L13" s="3"/>
      <c r="M13" s="3"/>
      <c r="N13" s="3"/>
      <c r="O13" s="3"/>
    </row>
    <row r="14" spans="1:15" x14ac:dyDescent="0.25">
      <c r="A14" s="3" t="s">
        <v>5</v>
      </c>
      <c r="B14" s="11">
        <f t="shared" ref="B14:D14" si="0">B10-B11-B12-B13</f>
        <v>29123</v>
      </c>
      <c r="C14" s="11">
        <f t="shared" si="0"/>
        <v>1332569</v>
      </c>
      <c r="D14" s="11">
        <f t="shared" si="0"/>
        <v>1514345</v>
      </c>
      <c r="E14" s="11">
        <f>E10-E11-E12-E13</f>
        <v>1351698</v>
      </c>
      <c r="F14" s="11">
        <f>F10-F11-F12-F13</f>
        <v>1205677</v>
      </c>
      <c r="G14" s="11"/>
      <c r="H14" s="3"/>
      <c r="I14" s="3"/>
      <c r="J14" s="3"/>
      <c r="K14" s="3"/>
      <c r="L14" s="3"/>
      <c r="M14" s="3"/>
      <c r="N14" s="3"/>
      <c r="O14" s="3"/>
    </row>
    <row r="15" spans="1:15" x14ac:dyDescent="0.25">
      <c r="A15" s="3"/>
      <c r="B15" s="11"/>
      <c r="C15" s="11"/>
      <c r="D15" s="11"/>
      <c r="E15" s="11"/>
      <c r="F15" s="11"/>
      <c r="G15" s="11"/>
      <c r="H15" s="3"/>
      <c r="I15" s="3"/>
      <c r="J15" s="3"/>
      <c r="K15" s="3"/>
      <c r="L15" s="3"/>
      <c r="M15" s="3"/>
      <c r="N15" s="3"/>
      <c r="O15" s="3"/>
    </row>
    <row r="16" spans="1:15" x14ac:dyDescent="0.25">
      <c r="A16" s="20"/>
      <c r="B16" s="20"/>
      <c r="C16" s="20"/>
      <c r="D16" s="20" t="s">
        <v>8</v>
      </c>
      <c r="E16" s="20"/>
      <c r="F16" s="20"/>
      <c r="G16" s="20"/>
      <c r="H16" s="3"/>
      <c r="I16" s="3"/>
      <c r="J16" s="3"/>
      <c r="K16" s="3"/>
      <c r="L16" s="3"/>
      <c r="M16" s="3"/>
      <c r="N16" s="3"/>
      <c r="O16" s="3"/>
    </row>
    <row r="17" spans="1:15" x14ac:dyDescent="0.25">
      <c r="A17" s="4"/>
      <c r="B17" s="10" t="s">
        <v>1</v>
      </c>
      <c r="C17" s="10" t="s">
        <v>2</v>
      </c>
      <c r="D17" s="10" t="s">
        <v>3</v>
      </c>
      <c r="E17" s="10" t="s">
        <v>4</v>
      </c>
      <c r="F17" s="10" t="s">
        <v>17</v>
      </c>
      <c r="G17" s="10" t="s">
        <v>26</v>
      </c>
      <c r="H17" s="3"/>
      <c r="I17" s="3"/>
      <c r="J17" s="3"/>
      <c r="K17" s="3"/>
      <c r="L17" s="3"/>
      <c r="M17" s="3"/>
      <c r="N17" s="3"/>
      <c r="O17" s="3"/>
    </row>
    <row r="18" spans="1:15" x14ac:dyDescent="0.25">
      <c r="A18" s="4"/>
      <c r="B18" s="7"/>
      <c r="C18" s="7"/>
      <c r="D18" s="7"/>
      <c r="E18" s="7"/>
      <c r="F18" s="7"/>
      <c r="G18" s="7"/>
      <c r="H18" s="3"/>
      <c r="I18" s="3"/>
      <c r="J18" s="3"/>
      <c r="K18" s="6"/>
      <c r="L18" s="3"/>
      <c r="M18" s="3"/>
      <c r="N18" s="3"/>
      <c r="O18" s="3"/>
    </row>
    <row r="19" spans="1:15" ht="17.25" x14ac:dyDescent="0.25">
      <c r="A19" s="7" t="s">
        <v>20</v>
      </c>
      <c r="B19" s="13">
        <f>(B5/$K$20)*100</f>
        <v>11279492.463558581</v>
      </c>
      <c r="C19" s="13">
        <f>(C5/$K$21)*100</f>
        <v>14143653.263795426</v>
      </c>
      <c r="D19" s="13">
        <f>(D5/$K$22)*100</f>
        <v>13390028.276181174</v>
      </c>
      <c r="E19" s="13">
        <f>(E5/$K$23)*100</f>
        <v>12711889.527490972</v>
      </c>
      <c r="F19" s="13">
        <f>(F5/$K$24)*100</f>
        <v>12078824</v>
      </c>
      <c r="G19" s="34">
        <f>((F19-C19)/C19)*100</f>
        <v>-14.59898107853736</v>
      </c>
      <c r="H19" s="3"/>
      <c r="I19" s="3"/>
      <c r="J19" s="3" t="s">
        <v>18</v>
      </c>
      <c r="K19" s="3"/>
      <c r="L19" s="3"/>
      <c r="M19" s="3"/>
      <c r="N19" s="3"/>
      <c r="O19" s="3"/>
    </row>
    <row r="20" spans="1:15" x14ac:dyDescent="0.25">
      <c r="A20" s="4" t="s">
        <v>9</v>
      </c>
      <c r="B20" s="14">
        <f t="shared" ref="B20:B22" si="1">(B6/$K$20)*100</f>
        <v>6395596.8192656683</v>
      </c>
      <c r="C20" s="14">
        <f t="shared" ref="C20:C22" si="2">(C6/$K$21)*100</f>
        <v>9884920.7183714658</v>
      </c>
      <c r="D20" s="14">
        <f t="shared" ref="D20:D22" si="3">(D6/$K$22)*100</f>
        <v>9240845.2007608861</v>
      </c>
      <c r="E20" s="14">
        <f t="shared" ref="E20:E22" si="4">(E6/$K$23)*100</f>
        <v>8606208.2294898536</v>
      </c>
      <c r="F20" s="14">
        <f t="shared" ref="F20:F22" si="5">(F6/$K$24)*100</f>
        <v>8471716</v>
      </c>
      <c r="G20" s="34">
        <f t="shared" ref="G20:G21" si="6">((F20-C20)/C20)*100</f>
        <v>-14.296571096872595</v>
      </c>
      <c r="H20" s="3"/>
      <c r="I20" s="3"/>
      <c r="J20" s="3" t="s">
        <v>1</v>
      </c>
      <c r="K20" s="3">
        <v>92.683000000000007</v>
      </c>
      <c r="L20" s="3"/>
      <c r="M20" s="3"/>
      <c r="N20" s="3"/>
      <c r="O20" s="3"/>
    </row>
    <row r="21" spans="1:15" ht="17.25" x14ac:dyDescent="0.25">
      <c r="A21" s="4" t="s">
        <v>27</v>
      </c>
      <c r="B21" s="14">
        <f t="shared" si="1"/>
        <v>2046018.1478804094</v>
      </c>
      <c r="C21" s="14">
        <f t="shared" si="2"/>
        <v>1963922.6530955585</v>
      </c>
      <c r="D21" s="14">
        <f t="shared" si="3"/>
        <v>1526887.0495090226</v>
      </c>
      <c r="E21" s="14">
        <f t="shared" si="4"/>
        <v>1383748.5377142567</v>
      </c>
      <c r="F21" s="14">
        <f t="shared" si="5"/>
        <v>760861</v>
      </c>
      <c r="G21" s="34">
        <f t="shared" si="6"/>
        <v>-61.258097471368245</v>
      </c>
      <c r="H21" s="3"/>
      <c r="I21" s="3"/>
      <c r="J21" s="3" t="s">
        <v>2</v>
      </c>
      <c r="K21" s="3">
        <v>95.103999999999999</v>
      </c>
      <c r="L21" s="3"/>
      <c r="M21" s="3"/>
      <c r="N21" s="3"/>
      <c r="O21" s="3"/>
    </row>
    <row r="22" spans="1:15" x14ac:dyDescent="0.25">
      <c r="A22" s="4" t="s">
        <v>5</v>
      </c>
      <c r="B22" s="14">
        <f t="shared" si="1"/>
        <v>2837877.4964125026</v>
      </c>
      <c r="C22" s="14">
        <f t="shared" si="2"/>
        <v>2294809.8923283988</v>
      </c>
      <c r="D22" s="14">
        <f t="shared" si="3"/>
        <v>2622296.0259112641</v>
      </c>
      <c r="E22" s="14">
        <f t="shared" si="4"/>
        <v>2721932.760286862</v>
      </c>
      <c r="F22" s="14">
        <f t="shared" si="5"/>
        <v>2846247</v>
      </c>
      <c r="G22" s="34">
        <f>((F22-C22)/C22)*100</f>
        <v>24.029751201398771</v>
      </c>
      <c r="H22" s="3"/>
      <c r="I22" s="3"/>
      <c r="J22" s="3" t="s">
        <v>3</v>
      </c>
      <c r="K22" s="3">
        <v>97.254999999999995</v>
      </c>
      <c r="L22" s="3"/>
      <c r="M22" s="3"/>
      <c r="N22" s="3"/>
      <c r="O22" s="3"/>
    </row>
    <row r="23" spans="1:15" x14ac:dyDescent="0.25">
      <c r="A23" s="4"/>
      <c r="B23" s="14"/>
      <c r="C23" s="14"/>
      <c r="D23" s="14"/>
      <c r="E23" s="14"/>
      <c r="F23" s="14"/>
      <c r="G23" s="34"/>
      <c r="H23" s="3"/>
      <c r="I23" s="3"/>
      <c r="J23" s="3" t="s">
        <v>4</v>
      </c>
      <c r="K23" s="3">
        <v>98.305000000000007</v>
      </c>
      <c r="L23" s="3"/>
      <c r="M23" s="3"/>
      <c r="N23" s="3"/>
      <c r="O23" s="3"/>
    </row>
    <row r="24" spans="1:15" x14ac:dyDescent="0.25">
      <c r="A24" s="7" t="s">
        <v>6</v>
      </c>
      <c r="B24" s="13">
        <f>(B10/$K$20)*100</f>
        <v>9818625.8537164312</v>
      </c>
      <c r="C24" s="13">
        <f>(C10/$K$21)*100</f>
        <v>9903111.3307537008</v>
      </c>
      <c r="D24" s="13">
        <f>(D10/$K$22)*100</f>
        <v>8792448.7172896005</v>
      </c>
      <c r="E24" s="12">
        <f>(E10/$K$23)*100</f>
        <v>8295715.3756167023</v>
      </c>
      <c r="F24" s="13">
        <f>(F10/$K$24)*100</f>
        <v>7755938</v>
      </c>
      <c r="G24" s="34">
        <f>((F24-C24)/C24)*100</f>
        <v>-21.681805435083248</v>
      </c>
      <c r="H24" s="3"/>
      <c r="I24" s="3"/>
      <c r="J24" s="3" t="s">
        <v>17</v>
      </c>
      <c r="K24" s="3">
        <v>100</v>
      </c>
      <c r="L24" s="3"/>
      <c r="M24" s="3"/>
      <c r="N24" s="3"/>
      <c r="O24" s="3"/>
    </row>
    <row r="25" spans="1:15" ht="17.25" x14ac:dyDescent="0.25">
      <c r="A25" s="4" t="s">
        <v>22</v>
      </c>
      <c r="B25" s="14">
        <f t="shared" ref="B25:B28" si="7">(B11/$K$20)*100</f>
        <v>5757907.0595470574</v>
      </c>
      <c r="C25" s="14">
        <f t="shared" ref="C25:C28" si="8">(C11/$K$21)*100</f>
        <v>4449631.9818304172</v>
      </c>
      <c r="D25" s="14">
        <f t="shared" ref="D25:D28" si="9">(D11/$K$22)*100</f>
        <v>3629904.8892087811</v>
      </c>
      <c r="E25" s="11">
        <f t="shared" ref="E25:E28" si="10">(E11/$K$23)*100</f>
        <v>3681110.8285438176</v>
      </c>
      <c r="F25" s="14">
        <f t="shared" ref="F25:F28" si="11">(F11/$K$24)*100</f>
        <v>3599016.0000000005</v>
      </c>
      <c r="G25" s="34">
        <f t="shared" ref="G25:G27" si="12">((F25-C25)/C25)*100</f>
        <v>-19.116546835868977</v>
      </c>
      <c r="H25" s="3"/>
      <c r="I25" s="3"/>
      <c r="J25" s="3"/>
      <c r="K25" s="3"/>
      <c r="L25" s="3"/>
      <c r="M25" s="3"/>
      <c r="N25" s="3"/>
      <c r="O25" s="3"/>
    </row>
    <row r="26" spans="1:15" ht="17.25" x14ac:dyDescent="0.25">
      <c r="A26" s="4" t="s">
        <v>23</v>
      </c>
      <c r="B26" s="14">
        <f t="shared" si="7"/>
        <v>2652600.8005783153</v>
      </c>
      <c r="C26" s="14">
        <f t="shared" si="8"/>
        <v>2550381.6874158815</v>
      </c>
      <c r="D26" s="14">
        <f>(D12/$K$22)*100</f>
        <v>2455109.7629941907</v>
      </c>
      <c r="E26" s="11">
        <f t="shared" si="10"/>
        <v>2170145.974263771</v>
      </c>
      <c r="F26" s="14">
        <f t="shared" si="11"/>
        <v>1939778</v>
      </c>
      <c r="G26" s="34">
        <f t="shared" si="12"/>
        <v>-23.941659024166</v>
      </c>
      <c r="H26" s="15"/>
      <c r="I26" s="3"/>
      <c r="J26" s="3"/>
      <c r="K26" s="3"/>
      <c r="L26" s="3"/>
      <c r="M26" s="3"/>
      <c r="N26" s="3"/>
      <c r="O26" s="3"/>
    </row>
    <row r="27" spans="1:15" x14ac:dyDescent="0.25">
      <c r="A27" s="4" t="s">
        <v>7</v>
      </c>
      <c r="B27" s="14">
        <f t="shared" si="7"/>
        <v>1376695.8341874992</v>
      </c>
      <c r="C27" s="14">
        <f t="shared" si="8"/>
        <v>1501927.3637281293</v>
      </c>
      <c r="D27" s="14">
        <f t="shared" si="9"/>
        <v>1150347.025859853</v>
      </c>
      <c r="E27" s="11">
        <f t="shared" si="10"/>
        <v>1069454.2495295254</v>
      </c>
      <c r="F27" s="14">
        <f t="shared" si="11"/>
        <v>1011467</v>
      </c>
      <c r="G27" s="34">
        <f t="shared" si="12"/>
        <v>-32.655398361655372</v>
      </c>
      <c r="H27" s="15"/>
      <c r="I27" s="3"/>
      <c r="J27" s="3"/>
      <c r="K27" s="3"/>
      <c r="L27" s="3"/>
      <c r="M27" s="3"/>
      <c r="N27" s="3"/>
      <c r="O27" s="3"/>
    </row>
    <row r="28" spans="1:15" x14ac:dyDescent="0.25">
      <c r="A28" s="4" t="s">
        <v>5</v>
      </c>
      <c r="B28" s="14">
        <f t="shared" si="7"/>
        <v>31422.159403558362</v>
      </c>
      <c r="C28" s="14">
        <f t="shared" si="8"/>
        <v>1401170.2977792732</v>
      </c>
      <c r="D28" s="14">
        <f t="shared" si="9"/>
        <v>1557087.0392267751</v>
      </c>
      <c r="E28" s="11">
        <f t="shared" si="10"/>
        <v>1375004.3232795889</v>
      </c>
      <c r="F28" s="14">
        <f t="shared" si="11"/>
        <v>1205677</v>
      </c>
      <c r="G28" s="34">
        <f>((F28-C28)/C28)*100</f>
        <v>-13.952144010554052</v>
      </c>
      <c r="H28" s="23"/>
      <c r="I28" s="3"/>
      <c r="J28" s="3"/>
      <c r="K28" s="3"/>
      <c r="L28" s="3"/>
      <c r="M28" s="3"/>
      <c r="N28" s="3"/>
      <c r="O28" s="3"/>
    </row>
    <row r="29" spans="1:15" x14ac:dyDescent="0.25">
      <c r="A29" s="4"/>
      <c r="B29" s="21"/>
      <c r="C29" s="21"/>
      <c r="D29" s="21"/>
      <c r="E29" s="21"/>
      <c r="F29" s="21"/>
      <c r="G29" s="35"/>
      <c r="H29" s="21"/>
      <c r="I29" s="3"/>
      <c r="J29" s="3"/>
      <c r="K29" s="3"/>
      <c r="L29" s="3"/>
      <c r="M29" s="3"/>
      <c r="N29" s="3"/>
      <c r="O29" s="3"/>
    </row>
    <row r="30" spans="1:15" x14ac:dyDescent="0.25">
      <c r="A30" s="3" t="s">
        <v>10</v>
      </c>
      <c r="B30" s="11">
        <f>SUM(B19,B24)</f>
        <v>21098118.31727501</v>
      </c>
      <c r="C30" s="11">
        <f>SUM(C19,C24)</f>
        <v>24046764.594549127</v>
      </c>
      <c r="D30" s="11">
        <f>SUM(D19,D24)</f>
        <v>22182476.993470773</v>
      </c>
      <c r="E30" s="11">
        <f>SUM(E19,E24)</f>
        <v>21007604.903107673</v>
      </c>
      <c r="F30" s="11">
        <f>SUM(F19,F24)</f>
        <v>19834762</v>
      </c>
      <c r="G30" s="36">
        <f>((F30-C30)/C30)*100</f>
        <v>-17.515880683191348</v>
      </c>
      <c r="H30" s="8"/>
      <c r="I30" s="30"/>
      <c r="J30" s="8"/>
      <c r="K30" s="8"/>
      <c r="L30" s="3"/>
      <c r="M30" s="3"/>
      <c r="N30" s="3"/>
      <c r="O30" s="3"/>
    </row>
    <row r="31" spans="1:15" x14ac:dyDescent="0.25">
      <c r="A31" s="3"/>
      <c r="B31" s="3"/>
      <c r="C31" s="3"/>
      <c r="D31" s="3"/>
      <c r="E31" s="3"/>
      <c r="F31" s="3"/>
      <c r="G31" s="3"/>
      <c r="H31" s="3"/>
      <c r="I31" s="3"/>
      <c r="J31" s="3"/>
      <c r="K31" s="3"/>
      <c r="L31" s="3"/>
      <c r="M31" s="3"/>
      <c r="N31" s="3"/>
      <c r="O31" s="3"/>
    </row>
    <row r="32" spans="1:15" x14ac:dyDescent="0.25">
      <c r="A32" s="17"/>
      <c r="B32" s="17"/>
      <c r="C32" s="17"/>
      <c r="D32" s="17" t="s">
        <v>11</v>
      </c>
      <c r="E32" s="17" t="s">
        <v>12</v>
      </c>
      <c r="F32" s="17"/>
      <c r="G32" s="5"/>
      <c r="H32" s="3"/>
      <c r="I32" s="3"/>
      <c r="J32" s="3"/>
      <c r="K32" s="3"/>
      <c r="L32" s="3"/>
      <c r="M32" s="3"/>
      <c r="N32" s="3"/>
      <c r="O32" s="3"/>
    </row>
    <row r="33" spans="1:15" x14ac:dyDescent="0.25">
      <c r="A33" s="18"/>
      <c r="B33" s="10" t="s">
        <v>1</v>
      </c>
      <c r="C33" s="10" t="s">
        <v>2</v>
      </c>
      <c r="D33" s="10" t="s">
        <v>3</v>
      </c>
      <c r="E33" s="10" t="s">
        <v>4</v>
      </c>
      <c r="F33" s="10" t="s">
        <v>17</v>
      </c>
      <c r="G33" s="25"/>
      <c r="H33" s="3"/>
      <c r="I33" s="3"/>
      <c r="J33" s="3"/>
      <c r="K33" s="3"/>
      <c r="L33" s="3"/>
      <c r="M33" s="3"/>
      <c r="N33" s="3"/>
      <c r="O33" s="3"/>
    </row>
    <row r="34" spans="1:15" x14ac:dyDescent="0.25">
      <c r="A34" s="18"/>
      <c r="B34" s="18"/>
      <c r="C34" s="18"/>
      <c r="D34" s="18"/>
      <c r="E34" s="18"/>
      <c r="F34" s="18"/>
      <c r="G34" s="26"/>
      <c r="H34" s="3"/>
      <c r="I34" s="3"/>
      <c r="J34" s="3"/>
      <c r="K34" s="3"/>
      <c r="L34" s="3"/>
      <c r="M34" s="3"/>
      <c r="N34" s="3"/>
      <c r="O34" s="3"/>
    </row>
    <row r="35" spans="1:15" x14ac:dyDescent="0.25">
      <c r="A35" s="28" t="s">
        <v>13</v>
      </c>
      <c r="B35" s="29">
        <v>11279492.463558581</v>
      </c>
      <c r="C35" s="29">
        <v>14143653.263795426</v>
      </c>
      <c r="D35" s="29">
        <v>13390028.276181174</v>
      </c>
      <c r="E35" s="29">
        <v>12711889.527490972</v>
      </c>
      <c r="F35" s="29">
        <v>12078824</v>
      </c>
      <c r="G35" s="27"/>
      <c r="H35" s="3"/>
      <c r="I35" s="3"/>
      <c r="J35" s="3"/>
      <c r="K35" s="3"/>
      <c r="L35" s="3"/>
      <c r="M35" s="3"/>
      <c r="N35" s="3"/>
      <c r="O35" s="3"/>
    </row>
    <row r="36" spans="1:15" x14ac:dyDescent="0.25">
      <c r="A36" s="18" t="s">
        <v>9</v>
      </c>
      <c r="B36" s="19">
        <v>6395596.8192656683</v>
      </c>
      <c r="C36" s="19">
        <v>9884920.7183714658</v>
      </c>
      <c r="D36" s="19">
        <v>9240845.2007608861</v>
      </c>
      <c r="E36" s="19">
        <v>8606208.2294898536</v>
      </c>
      <c r="F36" s="19">
        <v>8471716</v>
      </c>
      <c r="G36" s="27"/>
      <c r="H36" s="3"/>
      <c r="I36" s="3"/>
      <c r="J36" s="3"/>
      <c r="K36" s="3"/>
      <c r="L36" s="3"/>
      <c r="M36" s="3"/>
      <c r="N36" s="3"/>
      <c r="O36" s="3"/>
    </row>
    <row r="37" spans="1:15" x14ac:dyDescent="0.25">
      <c r="A37" s="18" t="s">
        <v>28</v>
      </c>
      <c r="B37" s="19">
        <v>2046018.1478804094</v>
      </c>
      <c r="C37" s="19">
        <v>1963922.6530955585</v>
      </c>
      <c r="D37" s="19">
        <v>1526887.0495090226</v>
      </c>
      <c r="E37" s="19">
        <v>1360294</v>
      </c>
      <c r="F37" s="19">
        <v>760861</v>
      </c>
      <c r="G37" s="27"/>
      <c r="H37" s="3"/>
      <c r="I37" s="3"/>
      <c r="J37" s="3"/>
      <c r="K37" s="3"/>
      <c r="L37" s="3"/>
      <c r="M37" s="3"/>
      <c r="N37" s="3"/>
      <c r="O37" s="3"/>
    </row>
    <row r="38" spans="1:15" s="39" customFormat="1" x14ac:dyDescent="0.25">
      <c r="A38" s="19" t="s">
        <v>5</v>
      </c>
      <c r="B38" s="37">
        <v>2837877.4964125026</v>
      </c>
      <c r="C38" s="19">
        <v>2294809.8923283988</v>
      </c>
      <c r="D38" s="19">
        <v>2622296.0259112641</v>
      </c>
      <c r="E38" s="19">
        <v>2675796</v>
      </c>
      <c r="F38" s="19">
        <v>2846247</v>
      </c>
      <c r="G38" s="27"/>
      <c r="H38" s="38"/>
      <c r="I38" s="38"/>
      <c r="J38" s="38"/>
      <c r="K38" s="38"/>
      <c r="L38" s="38"/>
      <c r="M38" s="38"/>
      <c r="N38" s="38"/>
      <c r="O38" s="38"/>
    </row>
    <row r="39" spans="1:15" x14ac:dyDescent="0.25">
      <c r="A39" s="18"/>
      <c r="B39" s="19"/>
      <c r="C39" s="19"/>
      <c r="D39" s="19"/>
      <c r="E39" s="19"/>
      <c r="F39" s="19"/>
      <c r="G39" s="27"/>
      <c r="H39" s="3"/>
      <c r="I39" s="3"/>
      <c r="J39" s="3"/>
      <c r="K39" s="3"/>
      <c r="L39" s="3"/>
      <c r="M39" s="3"/>
      <c r="N39" s="3"/>
      <c r="O39" s="3"/>
    </row>
    <row r="40" spans="1:15" x14ac:dyDescent="0.25">
      <c r="A40" s="28" t="s">
        <v>6</v>
      </c>
      <c r="B40" s="29">
        <v>9818625.8537164312</v>
      </c>
      <c r="C40" s="29">
        <v>9903111.3307537008</v>
      </c>
      <c r="D40" s="29">
        <v>8792448.7172896005</v>
      </c>
      <c r="E40" s="29">
        <v>8295715.3756167023</v>
      </c>
      <c r="F40" s="29">
        <v>7755938</v>
      </c>
      <c r="G40" s="27"/>
      <c r="H40" s="3"/>
      <c r="I40" s="3"/>
      <c r="J40" s="3"/>
      <c r="K40" s="3"/>
      <c r="L40" s="3"/>
      <c r="M40" s="3"/>
      <c r="N40" s="3"/>
      <c r="O40" s="3"/>
    </row>
    <row r="41" spans="1:15" x14ac:dyDescent="0.25">
      <c r="A41" s="18" t="s">
        <v>14</v>
      </c>
      <c r="B41" s="19">
        <v>5757907.0595470574</v>
      </c>
      <c r="C41" s="19">
        <v>4449631.9818304172</v>
      </c>
      <c r="D41" s="19">
        <v>3629904.8892087811</v>
      </c>
      <c r="E41" s="19">
        <v>3681110.8285438176</v>
      </c>
      <c r="F41" s="19">
        <v>3599016.0000000005</v>
      </c>
      <c r="G41" s="27"/>
      <c r="H41" s="3"/>
      <c r="I41" s="3"/>
      <c r="J41" s="3"/>
      <c r="K41" s="3"/>
      <c r="L41" s="3"/>
      <c r="M41" s="3"/>
      <c r="N41" s="3"/>
      <c r="O41" s="3"/>
    </row>
    <row r="42" spans="1:15" x14ac:dyDescent="0.25">
      <c r="A42" s="18" t="s">
        <v>15</v>
      </c>
      <c r="B42" s="19">
        <v>2652600.8005783153</v>
      </c>
      <c r="C42" s="19">
        <v>2550381.6874158815</v>
      </c>
      <c r="D42" s="19">
        <v>2455109.7629941907</v>
      </c>
      <c r="E42" s="19">
        <v>2170145.974263771</v>
      </c>
      <c r="F42" s="19">
        <v>1939778</v>
      </c>
      <c r="G42" s="27"/>
      <c r="H42" s="3"/>
      <c r="I42" s="3"/>
      <c r="J42" s="3"/>
      <c r="K42" s="3"/>
      <c r="L42" s="3"/>
      <c r="M42" s="3"/>
      <c r="N42" s="3"/>
      <c r="O42" s="3"/>
    </row>
    <row r="43" spans="1:15" x14ac:dyDescent="0.25">
      <c r="A43" s="18" t="s">
        <v>7</v>
      </c>
      <c r="B43" s="19">
        <v>1376695.8341874992</v>
      </c>
      <c r="C43" s="19">
        <v>1501927.3637281293</v>
      </c>
      <c r="D43" s="19">
        <v>1150347.025859853</v>
      </c>
      <c r="E43" s="19">
        <v>1069454.2495295254</v>
      </c>
      <c r="F43" s="19">
        <v>1011467</v>
      </c>
      <c r="G43" s="27"/>
      <c r="H43" s="3"/>
      <c r="I43" s="3"/>
      <c r="J43" s="3"/>
      <c r="K43" s="3"/>
      <c r="L43" s="3"/>
      <c r="M43" s="3"/>
      <c r="N43" s="3"/>
      <c r="O43" s="3"/>
    </row>
    <row r="44" spans="1:15" x14ac:dyDescent="0.25">
      <c r="A44" s="18" t="s">
        <v>5</v>
      </c>
      <c r="B44" s="19">
        <v>31422.159403558362</v>
      </c>
      <c r="C44" s="19">
        <v>1401170.2977792732</v>
      </c>
      <c r="D44" s="19">
        <v>1557087.0392267751</v>
      </c>
      <c r="E44" s="19">
        <v>1375004.3232795889</v>
      </c>
      <c r="F44" s="19">
        <v>1205677</v>
      </c>
      <c r="G44" s="27"/>
      <c r="H44" s="3"/>
      <c r="I44" s="3"/>
      <c r="J44" s="3"/>
      <c r="K44" s="3"/>
      <c r="L44" s="3"/>
      <c r="M44" s="3"/>
      <c r="N44" s="3"/>
      <c r="O44" s="3"/>
    </row>
    <row r="45" spans="1:15" x14ac:dyDescent="0.25">
      <c r="A45" s="2"/>
      <c r="B45" s="2"/>
      <c r="C45" s="2"/>
      <c r="D45" s="2"/>
      <c r="E45" s="2"/>
      <c r="F45" s="2"/>
      <c r="G45" s="2"/>
      <c r="H45" s="2"/>
      <c r="I45" s="2"/>
      <c r="J45" s="2"/>
      <c r="K45" s="2"/>
      <c r="L45" s="2"/>
      <c r="M45" s="2"/>
      <c r="N45" s="2"/>
      <c r="O45" s="2"/>
    </row>
    <row r="47" spans="1:15" x14ac:dyDescent="0.25">
      <c r="A47" s="5" t="s">
        <v>16</v>
      </c>
      <c r="B47" s="16"/>
      <c r="C47" s="16"/>
      <c r="D47" s="16"/>
      <c r="E47" s="16"/>
      <c r="F47" s="16"/>
      <c r="G47" s="16"/>
      <c r="H47" s="8"/>
      <c r="I47" s="8"/>
      <c r="J47" s="8"/>
      <c r="K47" s="8"/>
      <c r="L47" s="3"/>
      <c r="M47" s="3"/>
      <c r="N47" s="3"/>
      <c r="O47" s="3"/>
    </row>
    <row r="48" spans="1:15" ht="45" customHeight="1" x14ac:dyDescent="0.25">
      <c r="A48" s="40" t="s">
        <v>19</v>
      </c>
      <c r="B48" s="40"/>
      <c r="C48" s="40"/>
      <c r="D48" s="40"/>
      <c r="E48" s="40"/>
      <c r="F48" s="40"/>
      <c r="G48" s="4"/>
      <c r="H48" s="4"/>
      <c r="I48" s="4"/>
      <c r="J48" s="4"/>
      <c r="K48" s="4"/>
      <c r="L48" s="4"/>
      <c r="M48" s="4"/>
      <c r="N48" s="4"/>
      <c r="O48" s="3"/>
    </row>
    <row r="49" spans="1:15" ht="58.5" customHeight="1" x14ac:dyDescent="0.25">
      <c r="A49" s="40" t="s">
        <v>32</v>
      </c>
      <c r="B49" s="43"/>
      <c r="C49" s="43"/>
      <c r="D49" s="43"/>
      <c r="E49" s="43"/>
      <c r="F49" s="43"/>
      <c r="G49" s="31"/>
      <c r="H49" s="31"/>
      <c r="I49" s="31"/>
      <c r="J49" s="8"/>
      <c r="K49" s="8"/>
      <c r="L49" s="3"/>
      <c r="M49" s="3"/>
      <c r="N49" s="3"/>
      <c r="O49" s="3"/>
    </row>
    <row r="50" spans="1:15" ht="101.25" customHeight="1" x14ac:dyDescent="0.25">
      <c r="A50" s="42" t="s">
        <v>33</v>
      </c>
      <c r="B50" s="42"/>
      <c r="C50" s="42"/>
      <c r="D50" s="42"/>
      <c r="E50" s="42"/>
      <c r="F50" s="42"/>
      <c r="G50" s="32"/>
      <c r="H50" s="32"/>
      <c r="I50" s="31"/>
      <c r="J50" s="31"/>
      <c r="K50" s="31"/>
      <c r="L50" s="31"/>
      <c r="M50" s="3"/>
      <c r="N50" s="3"/>
      <c r="O50" s="3"/>
    </row>
    <row r="51" spans="1:15" ht="30" customHeight="1" x14ac:dyDescent="0.25">
      <c r="A51" s="40" t="s">
        <v>21</v>
      </c>
      <c r="B51" s="40"/>
      <c r="C51" s="40"/>
      <c r="D51" s="40"/>
      <c r="E51" s="40"/>
      <c r="F51" s="40"/>
      <c r="G51" s="4"/>
      <c r="H51" s="8"/>
      <c r="I51" s="8"/>
      <c r="J51" s="8"/>
      <c r="K51" s="8"/>
      <c r="L51" s="3"/>
      <c r="M51" s="3"/>
      <c r="N51" s="3"/>
      <c r="O51" s="3"/>
    </row>
    <row r="52" spans="1:15" ht="58.5" customHeight="1" x14ac:dyDescent="0.25">
      <c r="A52" s="40" t="s">
        <v>29</v>
      </c>
      <c r="B52" s="40"/>
      <c r="C52" s="40"/>
      <c r="D52" s="40"/>
      <c r="E52" s="40"/>
      <c r="F52" s="40"/>
      <c r="G52" s="16"/>
      <c r="H52" s="8"/>
      <c r="I52" s="8"/>
      <c r="J52" s="8"/>
      <c r="K52" s="8"/>
      <c r="L52" s="3"/>
      <c r="M52" s="3"/>
      <c r="N52" s="3"/>
      <c r="O52" s="3"/>
    </row>
    <row r="53" spans="1:15" ht="15" customHeight="1" x14ac:dyDescent="0.25">
      <c r="A53" s="8"/>
      <c r="B53" s="8"/>
      <c r="C53" s="8"/>
      <c r="D53" s="8"/>
      <c r="E53" s="8"/>
      <c r="F53" s="8"/>
      <c r="G53" s="8"/>
      <c r="H53" s="8"/>
      <c r="I53" s="8"/>
      <c r="J53" s="8"/>
      <c r="K53" s="8"/>
      <c r="L53" s="3"/>
      <c r="M53" s="3"/>
      <c r="N53" s="3"/>
      <c r="O53" s="3"/>
    </row>
    <row r="54" spans="1:15" ht="15" customHeight="1" x14ac:dyDescent="0.25">
      <c r="A54" s="10" t="s">
        <v>31</v>
      </c>
      <c r="B54" s="8"/>
      <c r="C54" s="8"/>
      <c r="D54" s="8"/>
      <c r="E54" s="8"/>
      <c r="F54" s="8"/>
      <c r="G54" s="8"/>
      <c r="H54" s="8"/>
      <c r="I54" s="8"/>
      <c r="J54" s="8"/>
      <c r="K54" s="8"/>
      <c r="L54" s="3"/>
      <c r="M54" s="3"/>
      <c r="N54" s="3"/>
      <c r="O54" s="3"/>
    </row>
    <row r="55" spans="1:15" ht="15" customHeight="1" x14ac:dyDescent="0.25">
      <c r="A55" s="3" t="s">
        <v>30</v>
      </c>
      <c r="B55" s="3"/>
      <c r="C55" s="3"/>
      <c r="D55" s="3"/>
      <c r="E55" s="3"/>
      <c r="F55" s="3"/>
      <c r="G55" s="8"/>
      <c r="H55" s="8"/>
      <c r="I55" s="8"/>
      <c r="J55" s="8"/>
      <c r="K55" s="8"/>
      <c r="L55" s="3"/>
      <c r="M55" s="3"/>
      <c r="N55" s="3"/>
      <c r="O55" s="3"/>
    </row>
    <row r="56" spans="1:15" ht="30" customHeight="1" x14ac:dyDescent="0.25">
      <c r="A56" s="41" t="s">
        <v>35</v>
      </c>
      <c r="B56" s="41"/>
      <c r="C56" s="41"/>
      <c r="D56" s="41"/>
      <c r="E56" s="41"/>
      <c r="F56" s="41"/>
      <c r="G56" s="8"/>
      <c r="H56" s="8"/>
      <c r="I56" s="8"/>
      <c r="J56" s="8"/>
      <c r="K56" s="8"/>
      <c r="L56" s="3"/>
      <c r="M56" s="3"/>
      <c r="N56" s="3"/>
      <c r="O56" s="3"/>
    </row>
    <row r="57" spans="1:15" ht="30" customHeight="1" x14ac:dyDescent="0.25">
      <c r="A57" s="42" t="s">
        <v>25</v>
      </c>
      <c r="B57" s="43"/>
      <c r="C57" s="43"/>
      <c r="D57" s="43"/>
      <c r="E57" s="43"/>
      <c r="F57" s="43"/>
      <c r="G57" s="8"/>
      <c r="H57" s="8"/>
      <c r="I57" s="8"/>
      <c r="J57" s="8"/>
      <c r="K57" s="8"/>
      <c r="L57" s="3"/>
      <c r="M57" s="3"/>
      <c r="N57" s="3"/>
      <c r="O57" s="3"/>
    </row>
  </sheetData>
  <mergeCells count="8">
    <mergeCell ref="A51:F51"/>
    <mergeCell ref="A52:F52"/>
    <mergeCell ref="A56:F56"/>
    <mergeCell ref="A57:F57"/>
    <mergeCell ref="A2:G2"/>
    <mergeCell ref="A48:F48"/>
    <mergeCell ref="A49:F49"/>
    <mergeCell ref="A50:F50"/>
  </mergeCells>
  <pageMargins left="0.70866141732283472" right="0.70866141732283472" top="0.74803149606299213" bottom="0.74803149606299213" header="0.31496062992125984" footer="0.31496062992125984"/>
  <pageSetup paperSize="9" scale="7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cp:lastPrinted>2014-03-13T13:43:19Z</cp:lastPrinted>
  <dcterms:created xsi:type="dcterms:W3CDTF">2014-03-11T13:33:13Z</dcterms:created>
  <dcterms:modified xsi:type="dcterms:W3CDTF">2015-08-20T14:52:24Z</dcterms:modified>
</cp:coreProperties>
</file>