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UBLICATIONS\Matt Ford data briefing May 2019\"/>
    </mc:Choice>
  </mc:AlternateContent>
  <bookViews>
    <workbookView xWindow="0" yWindow="0" windowWidth="28800" windowHeight="11835" firstSheet="8" activeTab="18"/>
  </bookViews>
  <sheets>
    <sheet name="FIGURE 1" sheetId="2" r:id="rId1"/>
    <sheet name="FIGURE 2" sheetId="3" r:id="rId2"/>
    <sheet name="FIGURE 3" sheetId="4" r:id="rId3"/>
    <sheet name="FIGURE 4" sheetId="20" r:id="rId4"/>
    <sheet name="FIGURE 5" sheetId="21" r:id="rId5"/>
    <sheet name="FIGURE 6" sheetId="19" r:id="rId6"/>
    <sheet name="FIGURE 7" sheetId="5" r:id="rId7"/>
    <sheet name="FIGURE 8" sheetId="7" r:id="rId8"/>
    <sheet name="FIGURE 9" sheetId="6" r:id="rId9"/>
    <sheet name="FIGURE 10" sheetId="8" r:id="rId10"/>
    <sheet name="FIGURE 11" sheetId="9" r:id="rId11"/>
    <sheet name="FIGURE 12" sheetId="10" r:id="rId12"/>
    <sheet name="FIGURE 13" sheetId="11" r:id="rId13"/>
    <sheet name="FIGURE 14" sheetId="12" r:id="rId14"/>
    <sheet name="FIGURE 15" sheetId="13" r:id="rId15"/>
    <sheet name="FIGURE 16" sheetId="14" r:id="rId16"/>
    <sheet name="FIGURE 17" sheetId="15" r:id="rId17"/>
    <sheet name="FIGURE 18" sheetId="22" r:id="rId18"/>
    <sheet name="FIGURE 19" sheetId="16" r:id="rId19"/>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7" i="20" l="1"/>
  <c r="B8" i="10" l="1"/>
  <c r="G18" i="4" l="1"/>
  <c r="H15" i="3" l="1"/>
  <c r="H18" i="4"/>
  <c r="H17" i="4"/>
  <c r="H16" i="4"/>
  <c r="H15" i="4"/>
  <c r="G17" i="4"/>
  <c r="G16" i="4"/>
  <c r="G15" i="4"/>
  <c r="B9" i="19" l="1"/>
  <c r="C9" i="4"/>
  <c r="D9" i="4"/>
  <c r="E9" i="4"/>
  <c r="F9" i="4"/>
  <c r="B9" i="4"/>
  <c r="C9" i="3"/>
  <c r="D9" i="3"/>
  <c r="E9" i="3"/>
  <c r="F9" i="3"/>
  <c r="B9" i="3"/>
  <c r="B9" i="2"/>
  <c r="C9" i="2" l="1"/>
  <c r="D9" i="2"/>
  <c r="E9" i="2"/>
  <c r="F9" i="2"/>
  <c r="B18" i="19" l="1"/>
  <c r="B17" i="19"/>
  <c r="B16" i="19"/>
  <c r="B15" i="19"/>
  <c r="B18" i="21"/>
  <c r="B17" i="21"/>
  <c r="B16" i="21"/>
  <c r="B15" i="21"/>
  <c r="B18" i="20"/>
  <c r="B16" i="20"/>
  <c r="B15" i="20"/>
  <c r="F15" i="2"/>
  <c r="F18" i="2"/>
  <c r="E18" i="2"/>
  <c r="D18" i="2"/>
  <c r="C18" i="2"/>
  <c r="B18" i="2"/>
  <c r="F17" i="2"/>
  <c r="E17" i="2"/>
  <c r="D17" i="2"/>
  <c r="C17" i="2"/>
  <c r="B17" i="2"/>
  <c r="F16" i="2"/>
  <c r="E16" i="2"/>
  <c r="D16" i="2"/>
  <c r="C16" i="2"/>
  <c r="B16" i="2"/>
  <c r="G16" i="2" s="1"/>
  <c r="E15" i="2"/>
  <c r="D15" i="2"/>
  <c r="C15" i="2"/>
  <c r="B15" i="2"/>
  <c r="H15" i="2" l="1"/>
  <c r="H16" i="2"/>
  <c r="G15" i="2"/>
  <c r="G17" i="2"/>
  <c r="H18" i="2"/>
  <c r="H17" i="2"/>
  <c r="G18" i="2"/>
  <c r="B15" i="4" l="1"/>
  <c r="C15" i="4"/>
  <c r="D15" i="4"/>
  <c r="E15" i="4"/>
  <c r="F15" i="4"/>
  <c r="B16" i="4"/>
  <c r="C16" i="4"/>
  <c r="D16" i="4"/>
  <c r="E16" i="4"/>
  <c r="F16" i="4"/>
  <c r="B17" i="4"/>
  <c r="C17" i="4"/>
  <c r="D17" i="4"/>
  <c r="E17" i="4"/>
  <c r="F17" i="4"/>
  <c r="B18" i="4"/>
  <c r="C18" i="4"/>
  <c r="D18" i="4"/>
  <c r="E18" i="4"/>
  <c r="F18" i="4"/>
  <c r="B18" i="3"/>
  <c r="C18" i="3"/>
  <c r="D18" i="3"/>
  <c r="E18" i="3"/>
  <c r="F18" i="3"/>
  <c r="B15" i="3"/>
  <c r="C15" i="3"/>
  <c r="D15" i="3"/>
  <c r="E15" i="3"/>
  <c r="F15" i="3"/>
  <c r="B16" i="3"/>
  <c r="C16" i="3"/>
  <c r="D16" i="3"/>
  <c r="E16" i="3"/>
  <c r="F16" i="3"/>
  <c r="B17" i="3"/>
  <c r="C17" i="3"/>
  <c r="D17" i="3"/>
  <c r="E17" i="3"/>
  <c r="F17" i="3"/>
  <c r="G17" i="3" l="1"/>
  <c r="H16" i="3"/>
  <c r="G16" i="3"/>
  <c r="H17" i="3"/>
  <c r="H18" i="3"/>
  <c r="G15" i="3"/>
  <c r="G18" i="3"/>
</calcChain>
</file>

<file path=xl/sharedStrings.xml><?xml version="1.0" encoding="utf-8"?>
<sst xmlns="http://schemas.openxmlformats.org/spreadsheetml/2006/main" count="504" uniqueCount="186">
  <si>
    <t>Total criminal justice</t>
  </si>
  <si>
    <t>Prisons</t>
  </si>
  <si>
    <t>Law courts</t>
  </si>
  <si>
    <t>Police services</t>
  </si>
  <si>
    <t>2015-16</t>
  </si>
  <si>
    <t>2014-15</t>
  </si>
  <si>
    <t>2013-14</t>
  </si>
  <si>
    <t>2012-13</t>
  </si>
  <si>
    <t>2011-12</t>
  </si>
  <si>
    <t>Real terms (£bn)</t>
  </si>
  <si>
    <t>2016-17</t>
  </si>
  <si>
    <t>Northern Ireland</t>
  </si>
  <si>
    <t>Scotland</t>
  </si>
  <si>
    <t>England and Wales</t>
  </si>
  <si>
    <t>Prison</t>
  </si>
  <si>
    <t>Probation</t>
  </si>
  <si>
    <t>Police</t>
  </si>
  <si>
    <t>2010-11</t>
  </si>
  <si>
    <t>2009-10</t>
  </si>
  <si>
    <t>2008-09</t>
  </si>
  <si>
    <t xml:space="preserve">Northern Ireland </t>
  </si>
  <si>
    <t xml:space="preserve">Scotland </t>
  </si>
  <si>
    <t>Northern Ireland Prosecutions</t>
  </si>
  <si>
    <t>Scotland Prosecutions</t>
  </si>
  <si>
    <t>England and Wales Prosecutions</t>
  </si>
  <si>
    <t>Northern Ireland convictions</t>
  </si>
  <si>
    <t>Scotland convictions</t>
  </si>
  <si>
    <t>England and Wales convictions</t>
  </si>
  <si>
    <t>Cash terms (£bn)</t>
  </si>
  <si>
    <t>Sources</t>
  </si>
  <si>
    <t>Figure 1. Criminal justice spending in England and Wales</t>
  </si>
  <si>
    <t>Figure 2. Criminal justice spending in Scotland</t>
  </si>
  <si>
    <t xml:space="preserve">Figure 3. Criminal justice spending in Northern Ireland </t>
  </si>
  <si>
    <t>Figure 4. Proportion of total criminal justice spending in Scotland each component makes up, 2015-2016</t>
  </si>
  <si>
    <t>Figure 6. Proportion of total criminal justice spending in Northern Ireland each componenent makes up, 2015-2016</t>
  </si>
  <si>
    <t xml:space="preserve">Figure 7. UK police officer numbers </t>
  </si>
  <si>
    <t>Figure 8. UK prison service staffing</t>
  </si>
  <si>
    <t>Figure 9. UK Probation staffing levels</t>
  </si>
  <si>
    <t>Footnotes</t>
  </si>
  <si>
    <t xml:space="preserve">Figures for Northern Ireland exclude those on career breaks and secondments. </t>
  </si>
  <si>
    <t xml:space="preserve">Scottish figures don’t include those on career breaks but do include secondments and those on maternity/adoption leave. </t>
  </si>
  <si>
    <t>Figures exclude civilian and other staff, e.g. in England and Wales PCSOs, traffic wardens, designated officers and special constables.</t>
  </si>
  <si>
    <t>England, Wales and Scotland figures are full time equivalents. Northern Ireland figures are actual numbers of police officers.</t>
  </si>
  <si>
    <t>Freedom of Information Response (2012), Response from Police Service of Northern Ireland to Helen Mills of the Centre for Crime and Justice Studies, 5 April 2012. Reference F-2012-01441.</t>
  </si>
  <si>
    <t xml:space="preserve">Freedom of Information response (2014) Response from Police service of Northern Ireland to Matt Ford of the Centre for Crime and Justice Studies, 10 October 2014. FOI Case No. F-2014-04833 (for 2014).  </t>
  </si>
  <si>
    <t xml:space="preserve">Freedom of Information response (2015) Response from Police service of Northern Ireland to Matt Ford of the Centre for Crime and Justice Studies, 27 August 2015. FOI Case No. F-2015-02690 (for 2015).  </t>
  </si>
  <si>
    <t>Freedom of Information response (2016) Response from Police service of Northern Ireland to Matt Ford of the Centre for Crime and Justice Studies, 1 December 2016. FOI Case No. F-2016-01991 (for 2016).</t>
  </si>
  <si>
    <t>Figures for Scotland are staff in post as at 31 March each year.</t>
  </si>
  <si>
    <t>Freedom of Information Response (2016), Response from the Ministry of Justice to Matt Ford of the Centre for Crime and Justice Studies, 25 January 2016. FOI reference: 102450.</t>
  </si>
  <si>
    <t>Scottish Prison Service (2016) Annual Report and Accounts 2015-16 Edinburgh: Scottish Prison Service.</t>
  </si>
  <si>
    <t>Scottish Prison Service (2015) Annual Report and Accounts 2014-15, Edinburgh: Scottish Prison Service.</t>
  </si>
  <si>
    <t>Scottish Prison Service (2014) Annual Report and Accounts 2013-14, Edinburgh: Scottish Prison Service.</t>
  </si>
  <si>
    <t>Scottish Prison Service (2013) Annual Report and Accounts 2012-13, Edinburgh: Scottish Prison Service.</t>
  </si>
  <si>
    <t>Scottish Prison Service (2012) Annual Report and Accounts 2011-12, Edinburgh: Scottish Prison Service.</t>
  </si>
  <si>
    <t>Scottish Prison Service (2011) Annual Report and Accounts 2010-11, Edinburgh: Scottish Prison Service.</t>
  </si>
  <si>
    <t>Scottish Prison Service (2010) Annual Report and Accounts 2009-10, Edinburgh: Scottish Prison Service.</t>
  </si>
  <si>
    <t>Scottish Prison Service (2009) Annual Report and Accounts 2008-09, Edinburgh: Scottish Prison Service.</t>
  </si>
  <si>
    <t xml:space="preserve">Figures for England and Wales for 2014 onwards are not comparable to previous years due to the transfer of around half the probation workforce to the private sector. </t>
  </si>
  <si>
    <t xml:space="preserve">England and Wales figures are full time equivalents. </t>
  </si>
  <si>
    <t xml:space="preserve">England, Wales and Northern Ireland figures are for total probation staff. Scotland figures are for the social work services criminal justice staff. </t>
  </si>
  <si>
    <t>Figures for Northern Ireland are average number of staff employed in financial years.</t>
  </si>
  <si>
    <t>Scottish Social Services Council (SSSC) (2017), Scottish Social Services Sector: Report on 2016 Workforce Data, Dundee: SSSC.</t>
  </si>
  <si>
    <t>Scottish Social Services Council (SSSC) (2015), Scottish Social Services Sector: Report on 2014 Workforce Data, Dundee: SSSC.</t>
  </si>
  <si>
    <t>Probation Board of Northern Ireland (PBNI) (2016), Annual Report and Accounts 2015/16 Belfast: PBNI.</t>
  </si>
  <si>
    <t>Probation Board of Northern Ireland (PBNI) (2015), Annual Report and Accounts 2014/15 Belfast: PBNI.</t>
  </si>
  <si>
    <t>Probation Board of Northern Ireland (PBNI) (2014), Annual Report and Accounts 2013/14 Belfast: PBNI.</t>
  </si>
  <si>
    <t>Probation Board of Northern Ireland (PBNI) (2013), Annual Report and Accounts 2012/13 Belfast: PBNI.</t>
  </si>
  <si>
    <t>Freedom of Information Response (2013), Response for the Probation Board for Northern Ireland to Arianna Silvestri of the Centre for Crime and Justice Studies, 31 October 2013. FOI reference 023.47.13.</t>
  </si>
  <si>
    <t>Freedom of Information Response (2012), Response for the Probation Board for Northern Ireland to Helen Mills of the Centre for Crime and Justice Studies, 26th June 2012. FOI reference 023.36.12.</t>
  </si>
  <si>
    <t>Ministry of Justice (2011) Probation Service Workforce Information Summary Report: Quarter 4, 2010 to 2011 (unpublished)</t>
  </si>
  <si>
    <t>Ministry of Justice (2010) Probation Service Staff in Post by Job Group: Quarter 3 2009 to 2010 (unpublished)</t>
  </si>
  <si>
    <t xml:space="preserve">Total </t>
  </si>
  <si>
    <t xml:space="preserve">Figure 13. UK police recorded crime </t>
  </si>
  <si>
    <t>All figures are for financial years.</t>
  </si>
  <si>
    <t xml:space="preserve">Figure 14. UK out-of-court disposals </t>
  </si>
  <si>
    <t xml:space="preserve">The range of out-of-court disposals varies between jurisdictions. </t>
  </si>
  <si>
    <t>Police formal adult warnings were phased out in Scotland in January 2016 and police recorded warnings were introduced at the same time.</t>
  </si>
  <si>
    <t>Figure 15. UK prosecutions and convictions in courts</t>
  </si>
  <si>
    <t>Figures are based on a principal offence methodology.</t>
  </si>
  <si>
    <t>Figures include ‘other’ offenders such as companies and public bodies.</t>
  </si>
  <si>
    <t>Figure 16. UK court-ordered fines</t>
  </si>
  <si>
    <t>Figures are based on a principal offence and principal disposal basis.</t>
  </si>
  <si>
    <t xml:space="preserve">Since 2009 fines of between £10,000 and £99,000 handed down in magistrates’ courts in England and Wales have been omitted due to issues with data supply. </t>
  </si>
  <si>
    <t>Figures for England, Wales and Scotland are for financial years. Figures for Northern Ireland are for calendar years.</t>
  </si>
  <si>
    <t>Northern Ireland figures are monetary penalties which includes compensation.</t>
  </si>
  <si>
    <t>Figure 17. UK prison sentences</t>
  </si>
  <si>
    <t>Figure 18. UK community sentences</t>
  </si>
  <si>
    <t>Figure 19. UK daily prison population</t>
  </si>
  <si>
    <t>Figures for Scotland are the average daily population for financial years.</t>
  </si>
  <si>
    <t>Figures include all types of prisoners, not just those under a prison sentence. For instance, they include people held on remand.</t>
  </si>
  <si>
    <t xml:space="preserve">Figures are for public prison services only. </t>
  </si>
  <si>
    <t xml:space="preserve">Figures for England and Wales exclude secondments and those on career breaks or maternity/paternity leave. </t>
  </si>
  <si>
    <t>Ministry of Justice (2014) Probation Service Workforce Information Summary Report: Quarter 4, 2013 to 2014.</t>
  </si>
  <si>
    <t>Ministry of Justice (2013) Probation Service Workforce Information Summary Report: Quarter 4, 2012 to 2013.</t>
  </si>
  <si>
    <t>Ministry of Justice (2012) Probation Service Workforce Information Summary Report: Quarter 4, 2011 to 2012.</t>
  </si>
  <si>
    <t>The Scottish Government (2011), Staff of Scottish Local Authority Social Work Service 2010.</t>
  </si>
  <si>
    <t xml:space="preserve">Department of Justice Northern Ireland (2015) Court Prosecutions, Convictions and Out of Court Disposals Statistics for Northern Ireland, 2014 (revised), Belfast: Department of Justice. </t>
  </si>
  <si>
    <t xml:space="preserve">Department of Justice Northern Ireland (2015) Court prosecutions, convictions and out of court disposals statistics for Northern Ireland, 2014, data tables. Table 1. </t>
  </si>
  <si>
    <t>Ministry of Justice (2013) Annual Tables - Offender Management Caseload Statistics 2012 Tables, Offender Management Statistics (Quarterly) October to December 2012. Table A1.3.</t>
  </si>
  <si>
    <t>2017-18</t>
  </si>
  <si>
    <t>GDP Deflators (December 2018)</t>
  </si>
  <si>
    <t>HM Treasury (2018) Public Expenditure Statistical Analyses 2018, London: The Stationery Office, p.159 and 165.</t>
  </si>
  <si>
    <t>HM Treasury (2019) GDP deflators at market prices and money GDP December 2018 (Quarterly National Accounts), web only publication.</t>
  </si>
  <si>
    <t>% change 2012-13 to 2016-19</t>
  </si>
  <si>
    <t>% change 2015-16 to 2016-17</t>
  </si>
  <si>
    <t>% change 2012-13 to 2016-17</t>
  </si>
  <si>
    <t>HM Treasury (2018) Public Expenditure Statistical Analyses 2018, London: The Stationery Office, p.162.</t>
  </si>
  <si>
    <t>HM Treasury (2018) Public Expenditure Statistical Analyses 2018, London: The Stationery Office, p.168.</t>
  </si>
  <si>
    <t>Figure 4. Proportion of total criminal justice spending in England and Wales each component makes up, 2016-17</t>
  </si>
  <si>
    <t>HM Treasury (2019) GDP deflators at market prices and money GDP December 2018(Quarterly National Accounts, September 2017), web only publication.</t>
  </si>
  <si>
    <t>Home office (2018) Police Workforce, England and Wales, 31 March 2018: data tables. Table S1.</t>
  </si>
  <si>
    <t xml:space="preserve">The Scottish Government (2018) Police Officer Quarterly Strength Statistics Scotland, 31 March 2018. Table 1. </t>
  </si>
  <si>
    <t>Freedom of Information response (2017) Response from Police service of Northern Ireland to Matt Ford of the Centre for Crime and Justice Studies, 1 December 2017. FOI Case No. F-2017
-
02878 (for 2016).</t>
  </si>
  <si>
    <t xml:space="preserve">Ministry of Justice (2018) National Offender Management Service Workforce Statistics Bulletin: March 2018 tables. Table 1. </t>
  </si>
  <si>
    <t>Scottish Prison Service (2018) Annual Report and Accounts 2017-18 Edinburgh: Scottish Prison Service.</t>
  </si>
  <si>
    <t>Scottish Prison Service (2017) Annual Report and Accounts 2016-17 Edinburgh: Scottish Prison Service.</t>
  </si>
  <si>
    <t>Northern Ireland Prison Service (NIPS) (2018) Annual Report and Accounts 2017-18, Belfast: NIPS.</t>
  </si>
  <si>
    <t>Northern Ireland Prison Service (NIPS) (2017) Annual Report and Accounts 2016-17, Belfast: NIPS.</t>
  </si>
  <si>
    <t>Northern Ireland Prison Service (NIPS) (2016) Annual Report and Accounts 2015-16, Belfast: NIPS.</t>
  </si>
  <si>
    <t>Northern Ireland Prison Service (NIPS) (2015) Annual Report and Accounts 2014-15, Belfast: NIPS.</t>
  </si>
  <si>
    <t>Northern Ireland Prison Service (NIPS) (2014) Annual Report and Accounts 2013-14, Belfast: NIPS.</t>
  </si>
  <si>
    <t>Northern Ireland Prison Service (NIPS) (2013) Annual Report and Accounts 2012-13, Belfast: NIPS.</t>
  </si>
  <si>
    <t>Northern Ireland Prison Service (NIPS) (2012) Annual Report and Accounts 2011-12, Belfast: NIPS.</t>
  </si>
  <si>
    <t>Northern Ireland Prison Service (NIPS) (2011) Annual Report and Accounts 2010-11, Belfast: NIPS.</t>
  </si>
  <si>
    <t>Northern Ireland Prison Service (NIPS) (2010) Annual Report and Accounts 2009-10, Belfast: NIPS.</t>
  </si>
  <si>
    <t>Figures for Northern Ireland are the average number of whole time equivalents employed by the prison service throughout financial years.</t>
  </si>
  <si>
    <t xml:space="preserve">Figures for England and Wales are the number of full time equivalents employed by the prison service and NOMS / HMPPS HQ and Area Services as at 31 March each year. </t>
  </si>
  <si>
    <t>Figures for England and Wales for 2009 are as at December. Figures thereafter are as at 31 March each year.</t>
  </si>
  <si>
    <t xml:space="preserve">Ministry of Justice (2018) Her Majesty's Prison and Probation Service Workforce Statistics Bulletin: March 2018 tables. Table 1. </t>
  </si>
  <si>
    <t>Scottish Social Services Council (SSSC) (2018), Scottish Social Services Sector: Report on 2017 Workforce Data, Dundee: SSSC.</t>
  </si>
  <si>
    <t>Probation Board of Northern Ireland (PBNI) (2017), Annual Report and Accounts 2016/17 Belfast: PBNI.</t>
  </si>
  <si>
    <t>Probation Board of Northern Ireland (PBNI) (2018), Annual Report and Accounts 2017-18 Belfast: PBNI.</t>
  </si>
  <si>
    <t xml:space="preserve">ONS (2018) Crime in England and Wales, Year ending March 2018: Appendix tables. Table A4. </t>
  </si>
  <si>
    <t xml:space="preserve">Scottish Government (2018) Recorded Crime in Scotland 2017-18, Edinburgh: Scottish Government. </t>
  </si>
  <si>
    <t>Police Service of Northern Ireland (2018) Trends in Police Recorded Crime in Northern Ireland 1998/99 to 2017/18, Belfast: Police Service of Northern Ireland.</t>
  </si>
  <si>
    <t>Ministry of Justice (2018) Overview Tables, Criminal Justice System Statistics Quarterly: March 2018. Table Q3.1.</t>
  </si>
  <si>
    <t>Scottish Government (2019) Criminal Proceedings in Scotland Statistical Bulletin tables 2017-18, Criminal Proceedings in Scotland, 2017-18. Table 4a.</t>
  </si>
  <si>
    <t>Ministry of Justice (2019) Overview Tables, Criminal Justice System Statistics Quarterly: March 2018. Tables Q1.1.</t>
  </si>
  <si>
    <t>Ministry of Justice (2013) Executive Summary Tables, Criminal Justice Statistics Quarterly Update to March 2013. Tables Q1.1.</t>
  </si>
  <si>
    <t>Scottish figures include all police disposals (antisocial behaviour fixed penalty notices, police formal adult warnings, police restorative justice warnings, early and effective intervention, recorded police warnings) and all Crown Office and Procurator Fiscal Service disposals (fiscal fines, fiscal fixed penatlies, fiscal warnings, fiscal combined fines + comensation, fiscal compensation, pre-summary justice reform fiscal fixed penalties).</t>
  </si>
  <si>
    <t>Scottish Government (2019) Criminal Proceedings in Scotland Statistical Bulletin tables 2017-18. Tables 17 and 19.</t>
  </si>
  <si>
    <t>Penalty notices for disorder were introduced in Northern Ireland in June 2012.</t>
  </si>
  <si>
    <t>Figures for England, Wales and Scotland are for financial years. Figures for Northern Ireland are calendar years, i.e. 2013-14 figures cover the calendar year 2013.</t>
  </si>
  <si>
    <t xml:space="preserve">Department of Justice Northern Ireland (2018) Court Prosecutions, Convictions and Out of Court Disposals Statistics for Northern Ireland, 2017, Belfast: Department of Justice. </t>
  </si>
  <si>
    <t>Northern Ireland's figures include cautions, Public Prosecution Service ordered youth conference plans, informed warnings, penalty notices for disorder and before 2013-14 community based restorative justice schemes.</t>
  </si>
  <si>
    <t>Department of Justice Northern Ireland (2018) Court Prosecutions, Convictions and out of court disposals statistics for Northern Ireland, 2017, data tables. Table 1.</t>
  </si>
  <si>
    <t>Figures for England, Wales and Scotland are for financial years. Northern Ireland figures are for calendar years, i.e. 2013-14 figures cover the calendar year 2013.</t>
  </si>
  <si>
    <t>Ministry of Justice (2018) Overview Tables, Criminal Justice System Statistics Quarterly: March 2018. Table Q5.1a.</t>
  </si>
  <si>
    <t>Scottish Government (2018) Criminal Proceedings in Scotland Statistical Bulletin tables 2017-18. Table 7a.</t>
  </si>
  <si>
    <t>Department of Justice Northern Ireland (2018) Court Prosecutions, Convictions and Out of Court Disposals Statistics for Northern Ireland, 2017, Belfast: Department of Justice. Table 6c.</t>
  </si>
  <si>
    <t>Department of Justice Northern Ireland (2017) Court Prosecutions, Convictions and Out of Court Disposals Statistics for Northern Ireland, 2016, Belfast: Department of Justice. Table 6c.</t>
  </si>
  <si>
    <t>Department of Justice Northern Ireland (2016) Court Prosecutions, Convictions and Out of Court Disposals Statistics for Northern Ireland, 2015 (Revised), Belfast: Department of Justice. Table 6c.</t>
  </si>
  <si>
    <t>Department of Justice Northern Ireland (2015) Court Prosecutions, Convictions and Out of Court Disposals Statistics for Northern Ireland, 2014 (revised), Belfast: Department of Justice. Table 6c.</t>
  </si>
  <si>
    <t>Department of Justice Northern Ireland (2014) Court Prosecutions, Convictions and Out of Court Disposals Statistics for Northern Ireland, 2013, Belfast: Department of Justice. Table 6c.</t>
  </si>
  <si>
    <t>Department of Justice Northern Ireland (2013) Northern Ireland Conviction and Sentencing Statistics 2009, Belfast: Department of Justice. Table 7.</t>
  </si>
  <si>
    <t>Department of Justice Northern Ireland (2012) Northern Ireland Conviction and Sentencing Statistics 2007 and 2008, Belfast: Department of Justice. Table 6.</t>
  </si>
  <si>
    <t>Ministry of Justice (2018) Overview Tables, Criminal Justice System Statistics Quarterly: March 2018. Table Q5.1.</t>
  </si>
  <si>
    <t>Ministry of Justice (2018) Overview Tables, Criminal Justice System Statistics Quarterly: March 2018. Q5.1a.</t>
  </si>
  <si>
    <t xml:space="preserve">Scottish Government (2018) Criminal Proceedings in Scotland Statistical Bulletin tables 2017-18. Table 7a. </t>
  </si>
  <si>
    <t>Ministry of Justice (2018) Annual Prison Population: 2018, Offender Management Statistics Quarterly: January to March 2018. Table A1.1.</t>
  </si>
  <si>
    <t>Figures for England and Wales are as at 31 March each year.</t>
  </si>
  <si>
    <t xml:space="preserve">Scottish Prison Service (2018) Annual Report and Accounts 2017-18 Edinburgh: Scottish Prison Service. </t>
  </si>
  <si>
    <t>Figures for Northern Ireland are the average daily prison population across calendar years up until 2013/14, and across financial years from 2014/15 onwards.</t>
  </si>
  <si>
    <t>Department of Justice Northern Ireland (2018) The Northern Ireland Prison Population 2017/18, Belfast: Department of Justice Northern Ireland.</t>
  </si>
  <si>
    <t>Department of Justice Northern Ireland (2013) Northern Ireland Conviction and Sentencing Statistics 2010-2012, Belfast: Department of Justice. Tables 6c, 7c and 8c.</t>
  </si>
  <si>
    <t>Probation Board of Northern Ireland (PBNI) (2018), Annual Report and Accounts 2017-18, Belfast: PBNI.</t>
  </si>
  <si>
    <t>Figure 12. Proportion of total criminal justice workforce in Northern Ireland each component makes up, 2017-18</t>
  </si>
  <si>
    <t>Figure 11. Proportion of total criminal justice workforce in Scotland each component makes up, 2017-18</t>
  </si>
  <si>
    <t>Figure 10. Proportion of total criminal justice workforce in England and Wales each component makes up, 2017-18.</t>
  </si>
  <si>
    <t>2012/13</t>
  </si>
  <si>
    <t>2013/14</t>
  </si>
  <si>
    <t>2014/15</t>
  </si>
  <si>
    <t>2015/16</t>
  </si>
  <si>
    <t>2016/17</t>
  </si>
  <si>
    <t>2008/09</t>
  </si>
  <si>
    <t>2009/10</t>
  </si>
  <si>
    <t>2010/11</t>
  </si>
  <si>
    <t>2011/12</t>
  </si>
  <si>
    <t>2017/18</t>
  </si>
  <si>
    <t>Probation falls under the catergory of law courts, in line with international standards.</t>
  </si>
  <si>
    <t>Due to recording changes the England and Wales figure for 2013/14 is also not comparable with previous years.</t>
  </si>
  <si>
    <t>Scotland figures up to and including 2010/11 are whole time equivalents, after which they are headcounts and are rounded to the nearest ten.</t>
  </si>
  <si>
    <t xml:space="preserve">Scotland figures are as at first Monday in October up to and including 2010/11, and afterwards are as at December each year. </t>
  </si>
  <si>
    <t>Figures are as at 31 March each year except for figures for Northern Ireland in 2017/18 which are at the end of September 2018.</t>
  </si>
  <si>
    <t xml:space="preserve">England and Wales Figures for 2013/14 to 2017/18 are PNDs, cautions, cannabis warnings and community resolutions from the March 2018 Criminal Justice System Statistics Quarterly publication. Figures for 2008/09 to 2012/13 are PNDs, cautions and cannabis warnings from the March 2013 publication. The two sets of data are therefore not directly comparable. Separately identifiable data on community resolutions were collected from police forces for the first time under the full crime outcomes framework introduced from April 2014, and as such data for years prior to Year ending December 2015 are not available.  </t>
  </si>
  <si>
    <t>Freedom of information response (2018) Response from Police Service of Northern Ireland, FOI Case No. F-2018-02375 (for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</si>
</sst>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_-* #,##0_-;\-* #,##0_-;_-* &quot;-&quot;??_-;_-@_-"/>
    <numFmt numFmtId="166" formatCode="_-* #,##0.000_-;\-* #,##0.000_-;_-* &quot;-&quot;??_-;_-@_-"/>
    <numFmt numFmtId="167" formatCode="0.000"/>
    <numFmt numFmtId="168" formatCode="&quot; &quot;#,##0.00&quot; &quot;;&quot;-&quot;#,##0.00&quot; &quot;;&quot; -&quot;00&quot; &quot;;&quot; &quot;@&quot; &quot;"/>
    <numFmt numFmtId="169" formatCode="0.0000"/>
  </numFmts>
  <fonts count="9"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b/>
      <sz val="12"/>
      <color theme="1"/>
      <name val="Calibri"/>
      <family val="2"/>
      <scheme val="minor"/>
    </font>
    <font>
      <sz val="12"/>
      <color theme="1"/>
      <name val="Calibri"/>
      <family val="2"/>
      <scheme val="minor"/>
    </font>
    <font>
      <sz val="12"/>
      <name val="Arial"/>
      <family val="2"/>
    </font>
    <font>
      <sz val="10"/>
      <name val="Arial"/>
      <family val="2"/>
    </font>
    <font>
      <sz val="11"/>
      <color rgb="FF000000"/>
      <name val="Calibri"/>
      <family val="2"/>
    </font>
  </fonts>
  <fills count="3">
    <fill>
      <patternFill patternType="none"/>
    </fill>
    <fill>
      <patternFill patternType="gray125"/>
    </fill>
    <fill>
      <patternFill patternType="solid">
        <fgColor theme="2" tint="-9.9978637043366805E-2"/>
        <bgColor indexed="64"/>
      </patternFill>
    </fill>
  </fills>
  <borders count="3">
    <border>
      <left/>
      <right/>
      <top/>
      <bottom/>
      <diagonal/>
    </border>
    <border>
      <left/>
      <right/>
      <top/>
      <bottom style="double">
        <color indexed="64"/>
      </bottom>
      <diagonal/>
    </border>
    <border>
      <left/>
      <right/>
      <top style="double">
        <color indexed="64"/>
      </top>
      <bottom style="double">
        <color indexed="64"/>
      </bottom>
      <diagonal/>
    </border>
  </borders>
  <cellStyleXfs count="5">
    <xf numFmtId="0" fontId="0" fillId="0" borderId="0"/>
    <xf numFmtId="43" fontId="1" fillId="0" borderId="0" applyFont="0" applyFill="0" applyBorder="0" applyAlignment="0" applyProtection="0"/>
    <xf numFmtId="0" fontId="7" fillId="0" borderId="0"/>
    <xf numFmtId="168" fontId="8" fillId="0" borderId="0" applyFont="0" applyFill="0" applyBorder="0" applyAlignment="0" applyProtection="0"/>
    <xf numFmtId="43" fontId="7" fillId="0" borderId="0" applyFont="0" applyFill="0" applyBorder="0" applyAlignment="0" applyProtection="0"/>
  </cellStyleXfs>
  <cellXfs count="34">
    <xf numFmtId="0" fontId="0" fillId="0" borderId="0" xfId="0"/>
    <xf numFmtId="0" fontId="2" fillId="0" borderId="0" xfId="0" applyFont="1" applyAlignment="1">
      <alignment vertical="center"/>
    </xf>
    <xf numFmtId="0" fontId="3" fillId="0" borderId="0" xfId="0" applyFont="1"/>
    <xf numFmtId="0" fontId="2" fillId="0" borderId="0" xfId="0" applyFont="1"/>
    <xf numFmtId="0" fontId="2" fillId="0" borderId="1" xfId="0" applyFont="1" applyBorder="1"/>
    <xf numFmtId="0" fontId="3" fillId="0" borderId="1" xfId="0" applyFont="1" applyBorder="1"/>
    <xf numFmtId="165" fontId="2" fillId="0" borderId="1" xfId="1" applyNumberFormat="1" applyFont="1" applyBorder="1"/>
    <xf numFmtId="0" fontId="3" fillId="0" borderId="2" xfId="0" applyFont="1" applyBorder="1"/>
    <xf numFmtId="165" fontId="2" fillId="0" borderId="2" xfId="1" applyNumberFormat="1" applyFont="1" applyBorder="1"/>
    <xf numFmtId="0" fontId="4" fillId="0" borderId="0" xfId="0" applyFont="1"/>
    <xf numFmtId="0" fontId="5" fillId="0" borderId="0" xfId="0" applyFont="1"/>
    <xf numFmtId="0" fontId="4" fillId="0" borderId="1" xfId="0" applyFont="1" applyBorder="1"/>
    <xf numFmtId="167" fontId="2" fillId="0" borderId="1" xfId="0" applyNumberFormat="1" applyFont="1" applyBorder="1"/>
    <xf numFmtId="167" fontId="2" fillId="0" borderId="2" xfId="0" applyNumberFormat="1" applyFont="1" applyBorder="1"/>
    <xf numFmtId="164" fontId="2" fillId="0" borderId="0" xfId="0" applyNumberFormat="1" applyFont="1"/>
    <xf numFmtId="166" fontId="2" fillId="0" borderId="2" xfId="0" applyNumberFormat="1" applyFont="1" applyBorder="1"/>
    <xf numFmtId="166" fontId="2" fillId="0" borderId="2" xfId="1" applyNumberFormat="1" applyFont="1" applyBorder="1"/>
    <xf numFmtId="166" fontId="2" fillId="0" borderId="1" xfId="1" applyNumberFormat="1" applyFont="1" applyBorder="1"/>
    <xf numFmtId="0" fontId="3" fillId="2" borderId="0" xfId="0" applyFont="1" applyFill="1"/>
    <xf numFmtId="0" fontId="3" fillId="2" borderId="1" xfId="0" applyFont="1" applyFill="1" applyBorder="1"/>
    <xf numFmtId="0" fontId="3" fillId="0" borderId="0" xfId="0" applyFont="1" applyAlignment="1">
      <alignment vertical="center"/>
    </xf>
    <xf numFmtId="165" fontId="2" fillId="0" borderId="2" xfId="0" applyNumberFormat="1" applyFont="1" applyBorder="1"/>
    <xf numFmtId="1" fontId="3" fillId="2" borderId="1" xfId="0" applyNumberFormat="1" applyFont="1" applyFill="1" applyBorder="1"/>
    <xf numFmtId="165" fontId="3" fillId="0" borderId="2" xfId="1" quotePrefix="1" applyNumberFormat="1" applyFont="1" applyBorder="1"/>
    <xf numFmtId="165" fontId="2" fillId="0" borderId="2" xfId="1" quotePrefix="1" applyNumberFormat="1" applyFont="1" applyBorder="1"/>
    <xf numFmtId="165" fontId="6" fillId="0" borderId="2" xfId="1" applyNumberFormat="1" applyFont="1" applyBorder="1"/>
    <xf numFmtId="0" fontId="6" fillId="0" borderId="0" xfId="0" applyFont="1" applyAlignment="1">
      <alignment vertical="center"/>
    </xf>
    <xf numFmtId="0" fontId="3" fillId="0" borderId="0" xfId="0" applyFont="1" applyBorder="1"/>
    <xf numFmtId="167" fontId="2" fillId="0" borderId="0" xfId="0" applyNumberFormat="1" applyFont="1" applyBorder="1"/>
    <xf numFmtId="43" fontId="2" fillId="0" borderId="0" xfId="0" applyNumberFormat="1" applyFont="1"/>
    <xf numFmtId="169" fontId="2" fillId="0" borderId="0" xfId="0" applyNumberFormat="1" applyFont="1"/>
    <xf numFmtId="167" fontId="2" fillId="0" borderId="0" xfId="0" applyNumberFormat="1" applyFont="1"/>
    <xf numFmtId="2" fontId="2" fillId="0" borderId="0" xfId="0" applyNumberFormat="1" applyFont="1"/>
    <xf numFmtId="0" fontId="3" fillId="2" borderId="0" xfId="0" applyFont="1" applyFill="1" applyAlignment="1">
      <alignment horizontal="center"/>
    </xf>
  </cellXfs>
  <cellStyles count="5">
    <cellStyle name="Comma" xfId="1" builtinId="3"/>
    <cellStyle name="Comma 2" xfId="3"/>
    <cellStyle name="Comma 3" xfId="4"/>
    <cellStyle name="Normal" xfId="0" builtinId="0"/>
    <cellStyle name="Normal 2" xfId="2"/>
  </cellStyles>
  <dxfs count="0"/>
  <tableStyles count="0" defaultTableStyle="TableStyleMedium2" defaultPivotStyle="PivotStyleLight16"/>
  <colors>
    <mruColors>
      <color rgb="FF00E266"/>
      <color rgb="FF85FFBC"/>
      <color rgb="FF00F66F"/>
      <color rgb="FF97E4FF"/>
      <color rgb="FF2DC8FF"/>
      <color rgb="FFFF6565"/>
      <color rgb="FFFFB9B9"/>
      <color rgb="FF00E668"/>
      <color rgb="FF93FFC4"/>
      <color rgb="FFB3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G16" sqref="G16"/>
    </sheetView>
  </sheetViews>
  <sheetFormatPr defaultColWidth="9.140625" defaultRowHeight="15.75" x14ac:dyDescent="0.25"/>
  <cols>
    <col min="1" max="1" width="23.140625" style="9" customWidth="1"/>
    <col min="2" max="6" width="12.140625" style="10" bestFit="1" customWidth="1"/>
    <col min="7" max="7" width="30.42578125" style="10" bestFit="1" customWidth="1"/>
    <col min="8" max="8" width="12.5703125" style="10" bestFit="1" customWidth="1"/>
    <col min="9" max="16384" width="9.140625" style="10"/>
  </cols>
  <sheetData>
    <row r="1" spans="1:9" s="9" customFormat="1" x14ac:dyDescent="0.25">
      <c r="A1" s="2" t="s">
        <v>30</v>
      </c>
      <c r="B1" s="2"/>
      <c r="C1" s="2"/>
      <c r="D1" s="2"/>
      <c r="E1" s="2"/>
      <c r="F1" s="2"/>
      <c r="G1" s="2"/>
    </row>
    <row r="2" spans="1:9" x14ac:dyDescent="0.25">
      <c r="A2" s="2"/>
      <c r="B2" s="3"/>
      <c r="C2" s="3"/>
      <c r="D2" s="3"/>
      <c r="E2" s="3"/>
      <c r="F2" s="3"/>
      <c r="G2" s="3"/>
    </row>
    <row r="3" spans="1:9" x14ac:dyDescent="0.25">
      <c r="A3" s="2"/>
      <c r="G3" s="3"/>
    </row>
    <row r="4" spans="1:9" x14ac:dyDescent="0.25">
      <c r="B4" s="33" t="s">
        <v>28</v>
      </c>
      <c r="C4" s="33"/>
      <c r="D4" s="33"/>
      <c r="E4" s="33"/>
      <c r="F4" s="33"/>
      <c r="G4" s="3"/>
      <c r="H4" s="2"/>
      <c r="I4" s="2" t="s">
        <v>100</v>
      </c>
    </row>
    <row r="5" spans="1:9" s="9" customFormat="1" ht="16.5" thickBot="1" x14ac:dyDescent="0.3">
      <c r="A5" s="11"/>
      <c r="B5" s="5" t="s">
        <v>7</v>
      </c>
      <c r="C5" s="5" t="s">
        <v>6</v>
      </c>
      <c r="D5" s="5" t="s">
        <v>5</v>
      </c>
      <c r="E5" s="5" t="s">
        <v>4</v>
      </c>
      <c r="F5" s="5" t="s">
        <v>10</v>
      </c>
      <c r="G5" s="2"/>
      <c r="H5" s="2" t="s">
        <v>7</v>
      </c>
      <c r="I5" s="3">
        <v>92.207000000000008</v>
      </c>
    </row>
    <row r="6" spans="1:9" ht="17.25" thickTop="1" thickBot="1" x14ac:dyDescent="0.3">
      <c r="A6" s="5" t="s">
        <v>3</v>
      </c>
      <c r="B6" s="12">
        <v>13.21</v>
      </c>
      <c r="C6" s="12">
        <v>12.587999999999999</v>
      </c>
      <c r="D6" s="12">
        <v>12.561999999999999</v>
      </c>
      <c r="E6" s="12">
        <v>12.566000000000001</v>
      </c>
      <c r="F6" s="12">
        <v>12.613</v>
      </c>
      <c r="G6" s="3"/>
      <c r="H6" s="2" t="s">
        <v>6</v>
      </c>
      <c r="I6" s="3">
        <v>93.89862500000001</v>
      </c>
    </row>
    <row r="7" spans="1:9" ht="17.25" thickTop="1" thickBot="1" x14ac:dyDescent="0.3">
      <c r="A7" s="7" t="s">
        <v>2</v>
      </c>
      <c r="B7" s="13">
        <v>5.2640000000000002</v>
      </c>
      <c r="C7" s="13">
        <v>4.819</v>
      </c>
      <c r="D7" s="13">
        <v>5.5990000000000002</v>
      </c>
      <c r="E7" s="13">
        <v>5.0579999999999998</v>
      </c>
      <c r="F7" s="13">
        <v>5.0190000000000001</v>
      </c>
      <c r="G7" s="3"/>
      <c r="H7" s="2" t="s">
        <v>5</v>
      </c>
      <c r="I7" s="3">
        <v>95.105150000000009</v>
      </c>
    </row>
    <row r="8" spans="1:9" ht="17.25" thickTop="1" thickBot="1" x14ac:dyDescent="0.3">
      <c r="A8" s="7" t="s">
        <v>1</v>
      </c>
      <c r="B8" s="13">
        <v>3.8570000000000002</v>
      </c>
      <c r="C8" s="13">
        <v>3.6680000000000001</v>
      </c>
      <c r="D8" s="13">
        <v>3.371</v>
      </c>
      <c r="E8" s="13">
        <v>3.7120000000000002</v>
      </c>
      <c r="F8" s="13">
        <v>3.8250000000000002</v>
      </c>
      <c r="G8" s="3"/>
      <c r="H8" s="2" t="s">
        <v>4</v>
      </c>
      <c r="I8" s="3">
        <v>95.865300000000005</v>
      </c>
    </row>
    <row r="9" spans="1:9" ht="17.25" thickTop="1" thickBot="1" x14ac:dyDescent="0.3">
      <c r="A9" s="7" t="s">
        <v>0</v>
      </c>
      <c r="B9" s="13">
        <f>SUM(B6:B8)</f>
        <v>22.331</v>
      </c>
      <c r="C9" s="13">
        <f t="shared" ref="C9:E9" si="0">SUM(C6:C8)</f>
        <v>21.074999999999999</v>
      </c>
      <c r="D9" s="13">
        <f t="shared" si="0"/>
        <v>21.532</v>
      </c>
      <c r="E9" s="13">
        <f t="shared" si="0"/>
        <v>21.336000000000002</v>
      </c>
      <c r="F9" s="13">
        <f>SUM(F6:F8)</f>
        <v>21.456999999999997</v>
      </c>
      <c r="G9" s="3"/>
      <c r="H9" s="2" t="s">
        <v>10</v>
      </c>
      <c r="I9" s="3">
        <v>98.049250000000001</v>
      </c>
    </row>
    <row r="10" spans="1:9" ht="16.5" thickTop="1" x14ac:dyDescent="0.25">
      <c r="A10" s="2"/>
      <c r="B10" s="3"/>
      <c r="C10" s="3"/>
      <c r="D10" s="3"/>
      <c r="E10" s="3"/>
      <c r="F10" s="3"/>
      <c r="G10" s="3"/>
      <c r="H10" s="2" t="s">
        <v>99</v>
      </c>
      <c r="I10" s="3">
        <v>100</v>
      </c>
    </row>
    <row r="11" spans="1:9" x14ac:dyDescent="0.25">
      <c r="A11" s="2"/>
      <c r="B11" s="3"/>
      <c r="C11" s="3"/>
      <c r="D11" s="3"/>
      <c r="E11" s="3"/>
      <c r="F11" s="3"/>
      <c r="G11" s="3"/>
    </row>
    <row r="12" spans="1:9" x14ac:dyDescent="0.25">
      <c r="A12" s="2"/>
      <c r="B12" s="3"/>
      <c r="C12" s="3"/>
      <c r="D12" s="3"/>
      <c r="E12" s="3"/>
      <c r="F12" s="3"/>
    </row>
    <row r="13" spans="1:9" s="9" customFormat="1" x14ac:dyDescent="0.25">
      <c r="A13" s="2"/>
      <c r="B13" s="33" t="s">
        <v>9</v>
      </c>
      <c r="C13" s="33"/>
      <c r="D13" s="33"/>
      <c r="E13" s="33"/>
      <c r="F13" s="33"/>
      <c r="G13" s="10"/>
      <c r="H13" s="10"/>
    </row>
    <row r="14" spans="1:9" ht="16.5" thickBot="1" x14ac:dyDescent="0.3">
      <c r="A14" s="5"/>
      <c r="B14" s="5" t="s">
        <v>169</v>
      </c>
      <c r="C14" s="5" t="s">
        <v>170</v>
      </c>
      <c r="D14" s="5" t="s">
        <v>171</v>
      </c>
      <c r="E14" s="5" t="s">
        <v>172</v>
      </c>
      <c r="F14" s="5" t="s">
        <v>173</v>
      </c>
      <c r="G14" s="2" t="s">
        <v>103</v>
      </c>
      <c r="H14" s="2" t="s">
        <v>104</v>
      </c>
    </row>
    <row r="15" spans="1:9" ht="17.25" thickTop="1" thickBot="1" x14ac:dyDescent="0.3">
      <c r="A15" s="5" t="s">
        <v>3</v>
      </c>
      <c r="B15" s="12">
        <f>B6/$I$5*100</f>
        <v>14.326461114665914</v>
      </c>
      <c r="C15" s="12">
        <f>C6/$I$6*100</f>
        <v>13.405947105189236</v>
      </c>
      <c r="D15" s="12">
        <f>D6/$I$7*100</f>
        <v>13.208538128587147</v>
      </c>
      <c r="E15" s="12">
        <f>E6/$I$8*100</f>
        <v>13.107975461402614</v>
      </c>
      <c r="F15" s="12">
        <f>F6/$I$9*100</f>
        <v>12.863943375395529</v>
      </c>
      <c r="G15" s="14">
        <f>((F15-B15)/B15)*100</f>
        <v>-10.208506675617292</v>
      </c>
      <c r="H15" s="14">
        <f>((F15-E15)/E15)*100</f>
        <v>-1.8617069182472537</v>
      </c>
    </row>
    <row r="16" spans="1:9" ht="17.25" thickTop="1" thickBot="1" x14ac:dyDescent="0.3">
      <c r="A16" s="7" t="s">
        <v>2</v>
      </c>
      <c r="B16" s="13">
        <f t="shared" ref="B16:B18" si="1">B7/$I$5*100</f>
        <v>5.7088941186677795</v>
      </c>
      <c r="C16" s="13">
        <f t="shared" ref="C16:C18" si="2">C7/$I$6*100</f>
        <v>5.1321305290679176</v>
      </c>
      <c r="D16" s="13">
        <f t="shared" ref="D16:D18" si="3">D7/$I$7*100</f>
        <v>5.8871680450532908</v>
      </c>
      <c r="E16" s="13">
        <f t="shared" ref="E16:E18" si="4">E7/$I$8*100</f>
        <v>5.276153102321695</v>
      </c>
      <c r="F16" s="13">
        <f t="shared" ref="F16:F18" si="5">F7/$I$9*100</f>
        <v>5.1188560850796918</v>
      </c>
      <c r="G16" s="14">
        <f>((F16-B16)/B16)*100</f>
        <v>-10.3354173562038</v>
      </c>
      <c r="H16" s="14">
        <f>((F16-E16)/E16)*100</f>
        <v>-2.9812822750118246</v>
      </c>
    </row>
    <row r="17" spans="1:8" ht="17.25" thickTop="1" thickBot="1" x14ac:dyDescent="0.3">
      <c r="A17" s="7" t="s">
        <v>1</v>
      </c>
      <c r="B17" s="13">
        <f t="shared" si="1"/>
        <v>4.1829796002472701</v>
      </c>
      <c r="C17" s="13">
        <f t="shared" si="2"/>
        <v>3.9063404815565721</v>
      </c>
      <c r="D17" s="13">
        <f t="shared" si="3"/>
        <v>3.5444978531656797</v>
      </c>
      <c r="E17" s="13">
        <f t="shared" si="4"/>
        <v>3.8720997065674436</v>
      </c>
      <c r="F17" s="13">
        <f t="shared" si="5"/>
        <v>3.9011007223410687</v>
      </c>
      <c r="G17" s="14">
        <f>((F17-B17)/B17)*100</f>
        <v>-6.7387103176295327</v>
      </c>
      <c r="H17" s="14">
        <f>((F17-E17)/E17)*100</f>
        <v>0.74897388939744214</v>
      </c>
    </row>
    <row r="18" spans="1:8" ht="17.25" thickTop="1" thickBot="1" x14ac:dyDescent="0.3">
      <c r="A18" s="7" t="s">
        <v>0</v>
      </c>
      <c r="B18" s="13">
        <f t="shared" si="1"/>
        <v>24.218334833580961</v>
      </c>
      <c r="C18" s="13">
        <f t="shared" si="2"/>
        <v>22.444418115813729</v>
      </c>
      <c r="D18" s="13">
        <f t="shared" si="3"/>
        <v>22.640204026806117</v>
      </c>
      <c r="E18" s="13">
        <f t="shared" si="4"/>
        <v>22.256228270291754</v>
      </c>
      <c r="F18" s="13">
        <f t="shared" si="5"/>
        <v>21.883900182816284</v>
      </c>
      <c r="G18" s="14">
        <f>((F18-B18)/B18)*100</f>
        <v>-9.6391212145922118</v>
      </c>
      <c r="H18" s="14">
        <f>((F18-E18)/E18)*100</f>
        <v>-1.6729163762777544</v>
      </c>
    </row>
    <row r="19" spans="1:8" ht="16.5" thickTop="1" x14ac:dyDescent="0.25">
      <c r="A19" s="27"/>
      <c r="B19" s="28"/>
      <c r="C19" s="28"/>
      <c r="D19" s="28"/>
      <c r="E19" s="28"/>
      <c r="F19" s="28"/>
      <c r="G19" s="14"/>
      <c r="H19" s="14"/>
    </row>
    <row r="20" spans="1:8" x14ac:dyDescent="0.25">
      <c r="A20" s="27"/>
      <c r="B20" s="28"/>
      <c r="C20" s="28"/>
      <c r="D20" s="28"/>
      <c r="E20" s="28"/>
      <c r="F20" s="28"/>
      <c r="G20" s="14"/>
      <c r="H20" s="14"/>
    </row>
    <row r="21" spans="1:8" x14ac:dyDescent="0.25">
      <c r="A21" s="2" t="s">
        <v>38</v>
      </c>
      <c r="B21" s="3"/>
      <c r="C21" s="3"/>
      <c r="D21" s="3"/>
      <c r="E21" s="3"/>
      <c r="F21" s="3"/>
      <c r="G21" s="3"/>
    </row>
    <row r="22" spans="1:8" x14ac:dyDescent="0.25">
      <c r="A22" s="3" t="s">
        <v>179</v>
      </c>
      <c r="B22" s="3"/>
      <c r="C22" s="3"/>
      <c r="D22" s="3"/>
      <c r="E22" s="3"/>
      <c r="F22" s="3"/>
      <c r="G22" s="3"/>
    </row>
    <row r="23" spans="1:8" x14ac:dyDescent="0.25">
      <c r="A23" s="2"/>
      <c r="B23" s="3"/>
      <c r="C23" s="3"/>
      <c r="D23" s="3"/>
      <c r="E23" s="3"/>
      <c r="F23" s="3"/>
      <c r="G23" s="3"/>
    </row>
    <row r="24" spans="1:8" x14ac:dyDescent="0.25">
      <c r="A24" s="2"/>
      <c r="B24" s="2"/>
      <c r="C24" s="2"/>
      <c r="D24" s="2"/>
      <c r="E24" s="2"/>
      <c r="F24" s="2"/>
      <c r="G24" s="3"/>
    </row>
    <row r="25" spans="1:8" x14ac:dyDescent="0.25">
      <c r="A25" s="2" t="s">
        <v>29</v>
      </c>
      <c r="B25" s="2"/>
      <c r="C25" s="2"/>
      <c r="D25" s="2"/>
      <c r="E25" s="2"/>
      <c r="F25" s="2"/>
      <c r="G25" s="2"/>
      <c r="H25" s="2"/>
    </row>
    <row r="26" spans="1:8" ht="21" customHeight="1" x14ac:dyDescent="0.25">
      <c r="A26" s="1" t="s">
        <v>101</v>
      </c>
      <c r="B26" s="3"/>
      <c r="C26" s="3"/>
      <c r="D26" s="3"/>
      <c r="E26" s="3"/>
      <c r="F26" s="3"/>
      <c r="G26" s="14"/>
      <c r="H26" s="14"/>
    </row>
    <row r="27" spans="1:8" ht="21" customHeight="1" x14ac:dyDescent="0.25">
      <c r="A27" s="1" t="s">
        <v>102</v>
      </c>
      <c r="B27" s="3"/>
      <c r="C27" s="3"/>
      <c r="D27" s="3"/>
      <c r="E27" s="3"/>
      <c r="F27" s="3"/>
      <c r="G27" s="14"/>
      <c r="H27" s="14"/>
    </row>
    <row r="28" spans="1:8" x14ac:dyDescent="0.25">
      <c r="A28" s="2"/>
      <c r="B28" s="3"/>
      <c r="C28" s="3"/>
      <c r="D28" s="3"/>
      <c r="E28" s="3"/>
      <c r="F28" s="3"/>
      <c r="G28" s="14"/>
      <c r="H28" s="14"/>
    </row>
    <row r="29" spans="1:8" x14ac:dyDescent="0.25">
      <c r="A29" s="2"/>
      <c r="B29" s="3"/>
      <c r="C29" s="3"/>
      <c r="D29" s="3"/>
      <c r="E29" s="3"/>
      <c r="F29" s="3"/>
      <c r="G29" s="14"/>
      <c r="H29" s="14"/>
    </row>
    <row r="30" spans="1:8" x14ac:dyDescent="0.25">
      <c r="A30" s="2"/>
      <c r="B30" s="3"/>
      <c r="C30" s="3"/>
      <c r="D30" s="3"/>
      <c r="E30" s="3"/>
      <c r="F30" s="3"/>
      <c r="G30" s="3"/>
    </row>
    <row r="31" spans="1:8" x14ac:dyDescent="0.25">
      <c r="A31" s="2"/>
      <c r="B31" s="3"/>
      <c r="C31" s="3"/>
      <c r="D31" s="3"/>
      <c r="E31" s="3"/>
      <c r="F31" s="3"/>
      <c r="G31" s="3"/>
    </row>
    <row r="32" spans="1:8" x14ac:dyDescent="0.25">
      <c r="A32" s="2"/>
      <c r="B32" s="3"/>
      <c r="C32" s="3"/>
      <c r="D32" s="3"/>
      <c r="E32" s="3"/>
      <c r="F32" s="3"/>
      <c r="G32" s="3"/>
    </row>
    <row r="33" spans="1:7" x14ac:dyDescent="0.25">
      <c r="A33" s="2"/>
      <c r="B33" s="2"/>
      <c r="C33" s="2"/>
      <c r="D33" s="2"/>
      <c r="E33" s="2"/>
      <c r="F33" s="2"/>
      <c r="G33" s="3"/>
    </row>
    <row r="34" spans="1:7" x14ac:dyDescent="0.25">
      <c r="A34" s="2"/>
      <c r="B34" s="2"/>
      <c r="C34" s="2"/>
      <c r="D34" s="2"/>
      <c r="E34" s="2"/>
      <c r="F34" s="2"/>
      <c r="G34" s="3"/>
    </row>
  </sheetData>
  <mergeCells count="2">
    <mergeCell ref="B4:F4"/>
    <mergeCell ref="B13:F1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workbookViewId="0">
      <selection activeCell="C5" sqref="C5"/>
    </sheetView>
  </sheetViews>
  <sheetFormatPr defaultColWidth="9.140625" defaultRowHeight="15.75" x14ac:dyDescent="0.25"/>
  <cols>
    <col min="1" max="1" width="14.140625" style="2" customWidth="1"/>
    <col min="2" max="17" width="12.7109375" style="3" bestFit="1" customWidth="1"/>
    <col min="18" max="18" width="39.28515625" style="3" bestFit="1" customWidth="1"/>
    <col min="19" max="19" width="30.42578125" style="3" bestFit="1" customWidth="1"/>
    <col min="20" max="16384" width="9.140625" style="3"/>
  </cols>
  <sheetData>
    <row r="1" spans="1:19" x14ac:dyDescent="0.25">
      <c r="A1" s="2" t="s">
        <v>168</v>
      </c>
    </row>
    <row r="4" spans="1:19" ht="16.5" thickBot="1" x14ac:dyDescent="0.3">
      <c r="A4" s="5"/>
      <c r="B4" s="22" t="s">
        <v>99</v>
      </c>
      <c r="S4" s="14"/>
    </row>
    <row r="5" spans="1:19" ht="17.25" thickTop="1" thickBot="1" x14ac:dyDescent="0.3">
      <c r="A5" s="5" t="s">
        <v>16</v>
      </c>
      <c r="B5" s="6">
        <v>119958</v>
      </c>
      <c r="M5" s="14"/>
      <c r="S5" s="14"/>
    </row>
    <row r="6" spans="1:19" ht="17.25" thickTop="1" thickBot="1" x14ac:dyDescent="0.3">
      <c r="A6" s="7" t="s">
        <v>15</v>
      </c>
      <c r="B6" s="8">
        <v>9310</v>
      </c>
      <c r="M6" s="14"/>
      <c r="S6" s="14"/>
    </row>
    <row r="7" spans="1:19" ht="17.25" thickTop="1" thickBot="1" x14ac:dyDescent="0.3">
      <c r="A7" s="7" t="s">
        <v>14</v>
      </c>
      <c r="B7" s="8">
        <v>35761.637040000001</v>
      </c>
      <c r="M7" s="14"/>
      <c r="S7" s="14"/>
    </row>
    <row r="8" spans="1:19" ht="17.25" thickTop="1" thickBot="1" x14ac:dyDescent="0.3">
      <c r="A8" s="7" t="s">
        <v>71</v>
      </c>
      <c r="B8" s="21">
        <v>165029.63704</v>
      </c>
      <c r="S8" s="14"/>
    </row>
    <row r="9" spans="1:19" ht="16.5" thickTop="1" x14ac:dyDescent="0.25">
      <c r="S9" s="14"/>
    </row>
    <row r="10" spans="1:19" x14ac:dyDescent="0.25">
      <c r="S10" s="14"/>
    </row>
    <row r="11" spans="1:19" x14ac:dyDescent="0.25">
      <c r="A11" s="2" t="s">
        <v>29</v>
      </c>
    </row>
    <row r="12" spans="1:19" ht="21" customHeight="1" x14ac:dyDescent="0.2">
      <c r="A12" s="1" t="s">
        <v>110</v>
      </c>
    </row>
    <row r="13" spans="1:19" ht="21" customHeight="1" x14ac:dyDescent="0.2">
      <c r="A13" s="1" t="s">
        <v>128</v>
      </c>
    </row>
    <row r="14" spans="1:19" ht="21" customHeight="1" x14ac:dyDescent="0.2">
      <c r="A14" s="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workbookViewId="0">
      <selection activeCell="C5" sqref="C5"/>
    </sheetView>
  </sheetViews>
  <sheetFormatPr defaultColWidth="9.140625" defaultRowHeight="15.75" x14ac:dyDescent="0.25"/>
  <cols>
    <col min="1" max="1" width="14.140625" style="2" customWidth="1"/>
    <col min="2" max="17" width="12.7109375" style="3" bestFit="1" customWidth="1"/>
    <col min="18" max="18" width="39.28515625" style="3" bestFit="1" customWidth="1"/>
    <col min="19" max="19" width="30.42578125" style="3" bestFit="1" customWidth="1"/>
    <col min="20" max="16384" width="9.140625" style="3"/>
  </cols>
  <sheetData>
    <row r="1" spans="1:19" x14ac:dyDescent="0.25">
      <c r="A1" s="2" t="s">
        <v>167</v>
      </c>
    </row>
    <row r="4" spans="1:19" ht="16.5" thickBot="1" x14ac:dyDescent="0.3">
      <c r="A4" s="5"/>
      <c r="B4" s="22" t="s">
        <v>99</v>
      </c>
      <c r="S4" s="14"/>
    </row>
    <row r="5" spans="1:19" ht="17.25" thickTop="1" thickBot="1" x14ac:dyDescent="0.3">
      <c r="A5" s="5" t="s">
        <v>16</v>
      </c>
      <c r="B5" s="8">
        <v>17710</v>
      </c>
      <c r="M5" s="14"/>
      <c r="S5" s="14"/>
    </row>
    <row r="6" spans="1:19" ht="17.25" thickTop="1" thickBot="1" x14ac:dyDescent="0.3">
      <c r="A6" s="7" t="s">
        <v>15</v>
      </c>
      <c r="B6" s="8">
        <v>1970</v>
      </c>
      <c r="M6" s="14"/>
      <c r="S6" s="14"/>
    </row>
    <row r="7" spans="1:19" ht="17.25" thickTop="1" thickBot="1" x14ac:dyDescent="0.3">
      <c r="A7" s="7" t="s">
        <v>14</v>
      </c>
      <c r="B7" s="8">
        <v>4549</v>
      </c>
      <c r="M7" s="14"/>
      <c r="S7" s="14"/>
    </row>
    <row r="8" spans="1:19" ht="17.25" thickTop="1" thickBot="1" x14ac:dyDescent="0.3">
      <c r="A8" s="7" t="s">
        <v>71</v>
      </c>
      <c r="B8" s="21">
        <v>24229</v>
      </c>
      <c r="S8" s="14"/>
    </row>
    <row r="9" spans="1:19" ht="16.5" thickTop="1" x14ac:dyDescent="0.25">
      <c r="S9" s="14"/>
    </row>
    <row r="10" spans="1:19" x14ac:dyDescent="0.25">
      <c r="S10" s="14"/>
    </row>
    <row r="11" spans="1:19" x14ac:dyDescent="0.25">
      <c r="A11" s="2" t="s">
        <v>29</v>
      </c>
    </row>
    <row r="12" spans="1:19" ht="21" customHeight="1" x14ac:dyDescent="0.2">
      <c r="A12" s="1" t="s">
        <v>111</v>
      </c>
    </row>
    <row r="13" spans="1:19" ht="21" customHeight="1" x14ac:dyDescent="0.2">
      <c r="A13" s="1" t="s">
        <v>129</v>
      </c>
    </row>
    <row r="14" spans="1:19" ht="21" customHeight="1" x14ac:dyDescent="0.2">
      <c r="A14" s="1" t="s">
        <v>114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workbookViewId="0">
      <selection activeCell="D17" sqref="D17"/>
    </sheetView>
  </sheetViews>
  <sheetFormatPr defaultColWidth="9.140625" defaultRowHeight="15.75" x14ac:dyDescent="0.25"/>
  <cols>
    <col min="1" max="1" width="14.140625" style="2" customWidth="1"/>
    <col min="2" max="17" width="12.7109375" style="3" bestFit="1" customWidth="1"/>
    <col min="18" max="18" width="39.28515625" style="3" bestFit="1" customWidth="1"/>
    <col min="19" max="19" width="30.42578125" style="3" bestFit="1" customWidth="1"/>
    <col min="20" max="16384" width="9.140625" style="3"/>
  </cols>
  <sheetData>
    <row r="1" spans="1:19" x14ac:dyDescent="0.25">
      <c r="A1" s="2" t="s">
        <v>166</v>
      </c>
    </row>
    <row r="4" spans="1:19" ht="16.5" thickBot="1" x14ac:dyDescent="0.3">
      <c r="A4" s="5"/>
      <c r="B4" s="22" t="s">
        <v>99</v>
      </c>
      <c r="S4" s="14"/>
    </row>
    <row r="5" spans="1:19" ht="17.25" thickTop="1" thickBot="1" x14ac:dyDescent="0.3">
      <c r="A5" s="5" t="s">
        <v>16</v>
      </c>
      <c r="B5" s="25">
        <v>6901</v>
      </c>
      <c r="M5" s="14"/>
      <c r="S5" s="14"/>
    </row>
    <row r="6" spans="1:19" ht="17.25" thickTop="1" thickBot="1" x14ac:dyDescent="0.3">
      <c r="A6" s="7" t="s">
        <v>15</v>
      </c>
      <c r="B6" s="8">
        <v>394</v>
      </c>
      <c r="M6" s="14"/>
      <c r="S6" s="14"/>
    </row>
    <row r="7" spans="1:19" ht="17.25" thickTop="1" thickBot="1" x14ac:dyDescent="0.3">
      <c r="A7" s="7" t="s">
        <v>14</v>
      </c>
      <c r="B7" s="8">
        <v>1461</v>
      </c>
      <c r="M7" s="14"/>
      <c r="S7" s="14"/>
    </row>
    <row r="8" spans="1:19" ht="17.25" thickTop="1" thickBot="1" x14ac:dyDescent="0.3">
      <c r="A8" s="7" t="s">
        <v>71</v>
      </c>
      <c r="B8" s="21">
        <f>SUM(B5:B7)</f>
        <v>8756</v>
      </c>
      <c r="S8" s="14"/>
    </row>
    <row r="9" spans="1:19" ht="16.5" thickTop="1" x14ac:dyDescent="0.25">
      <c r="S9" s="14"/>
    </row>
    <row r="10" spans="1:19" x14ac:dyDescent="0.25">
      <c r="S10" s="14"/>
    </row>
    <row r="11" spans="1:19" x14ac:dyDescent="0.25">
      <c r="A11" s="2" t="s">
        <v>29</v>
      </c>
    </row>
    <row r="12" spans="1:19" ht="21" customHeight="1" x14ac:dyDescent="0.2">
      <c r="A12" s="1" t="s">
        <v>185</v>
      </c>
    </row>
    <row r="13" spans="1:19" ht="21" customHeight="1" x14ac:dyDescent="0.2">
      <c r="A13" s="1" t="s">
        <v>116</v>
      </c>
    </row>
    <row r="14" spans="1:19" ht="21" customHeight="1" x14ac:dyDescent="0.2">
      <c r="A14" s="1" t="s">
        <v>165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L5" sqref="L5:L7"/>
    </sheetView>
  </sheetViews>
  <sheetFormatPr defaultColWidth="9.140625" defaultRowHeight="15.75" x14ac:dyDescent="0.25"/>
  <cols>
    <col min="1" max="1" width="22.5703125" style="2" customWidth="1"/>
    <col min="2" max="9" width="14.7109375" style="3" customWidth="1"/>
    <col min="10" max="11" width="12.7109375" style="3" customWidth="1"/>
    <col min="12" max="16384" width="9.140625" style="3"/>
  </cols>
  <sheetData>
    <row r="1" spans="1:11" x14ac:dyDescent="0.25">
      <c r="A1" s="2" t="s">
        <v>72</v>
      </c>
    </row>
    <row r="4" spans="1:11" s="2" customFormat="1" ht="16.5" thickBot="1" x14ac:dyDescent="0.3">
      <c r="A4" s="5"/>
      <c r="B4" s="19" t="s">
        <v>174</v>
      </c>
      <c r="C4" s="19" t="s">
        <v>175</v>
      </c>
      <c r="D4" s="19" t="s">
        <v>176</v>
      </c>
      <c r="E4" s="19" t="s">
        <v>177</v>
      </c>
      <c r="F4" s="19" t="s">
        <v>169</v>
      </c>
      <c r="G4" s="19" t="s">
        <v>170</v>
      </c>
      <c r="H4" s="19" t="s">
        <v>171</v>
      </c>
      <c r="I4" s="19" t="s">
        <v>172</v>
      </c>
      <c r="J4" s="19" t="s">
        <v>173</v>
      </c>
      <c r="K4" s="19" t="s">
        <v>178</v>
      </c>
    </row>
    <row r="5" spans="1:11" ht="17.25" thickTop="1" thickBot="1" x14ac:dyDescent="0.3">
      <c r="A5" s="7" t="s">
        <v>13</v>
      </c>
      <c r="B5" s="8">
        <v>4702697</v>
      </c>
      <c r="C5" s="8">
        <v>4338295</v>
      </c>
      <c r="D5" s="8">
        <v>4150916</v>
      </c>
      <c r="E5" s="8">
        <v>4379984</v>
      </c>
      <c r="F5" s="8">
        <v>4063571</v>
      </c>
      <c r="G5" s="8">
        <v>4028463</v>
      </c>
      <c r="H5" s="8">
        <v>4167354</v>
      </c>
      <c r="I5" s="8">
        <v>4507310</v>
      </c>
      <c r="J5" s="8">
        <v>4972822</v>
      </c>
      <c r="K5" s="8">
        <v>5515882</v>
      </c>
    </row>
    <row r="6" spans="1:11" ht="17.25" thickTop="1" thickBot="1" x14ac:dyDescent="0.3">
      <c r="A6" s="7" t="s">
        <v>21</v>
      </c>
      <c r="B6" s="8">
        <v>377433</v>
      </c>
      <c r="C6" s="8">
        <v>338124</v>
      </c>
      <c r="D6" s="8">
        <v>323247</v>
      </c>
      <c r="E6" s="8">
        <v>314188</v>
      </c>
      <c r="F6" s="8">
        <v>273053</v>
      </c>
      <c r="G6" s="8">
        <v>270397</v>
      </c>
      <c r="H6" s="8">
        <v>256350</v>
      </c>
      <c r="I6" s="8">
        <v>246243</v>
      </c>
      <c r="J6" s="8">
        <v>238921</v>
      </c>
      <c r="K6" s="8">
        <v>244504</v>
      </c>
    </row>
    <row r="7" spans="1:11" ht="17.25" thickTop="1" thickBot="1" x14ac:dyDescent="0.3">
      <c r="A7" s="7" t="s">
        <v>20</v>
      </c>
      <c r="B7" s="8">
        <v>108870</v>
      </c>
      <c r="C7" s="8">
        <v>107951</v>
      </c>
      <c r="D7" s="8">
        <v>103676</v>
      </c>
      <c r="E7" s="8">
        <v>102009</v>
      </c>
      <c r="F7" s="8">
        <v>98558</v>
      </c>
      <c r="G7" s="8">
        <v>100917</v>
      </c>
      <c r="H7" s="8">
        <v>103177</v>
      </c>
      <c r="I7" s="8">
        <v>104926</v>
      </c>
      <c r="J7" s="8">
        <v>98014</v>
      </c>
      <c r="K7" s="8">
        <v>98301</v>
      </c>
    </row>
    <row r="8" spans="1:11" ht="16.5" thickTop="1" x14ac:dyDescent="0.25"/>
    <row r="10" spans="1:11" x14ac:dyDescent="0.25">
      <c r="A10" s="2" t="s">
        <v>38</v>
      </c>
    </row>
    <row r="11" spans="1:11" ht="21" customHeight="1" x14ac:dyDescent="0.2">
      <c r="A11" s="1" t="s">
        <v>73</v>
      </c>
    </row>
    <row r="14" spans="1:11" x14ac:dyDescent="0.25">
      <c r="A14" s="2" t="s">
        <v>29</v>
      </c>
    </row>
    <row r="15" spans="1:11" ht="21" customHeight="1" x14ac:dyDescent="0.2">
      <c r="A15" s="1" t="s">
        <v>132</v>
      </c>
    </row>
    <row r="16" spans="1:11" ht="21" customHeight="1" x14ac:dyDescent="0.2">
      <c r="A16" s="1" t="s">
        <v>133</v>
      </c>
    </row>
    <row r="17" spans="1:1" ht="21" customHeight="1" x14ac:dyDescent="0.2">
      <c r="A17" s="1"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L5" sqref="L5:L7"/>
    </sheetView>
  </sheetViews>
  <sheetFormatPr defaultColWidth="9.140625" defaultRowHeight="15.75" x14ac:dyDescent="0.25"/>
  <cols>
    <col min="1" max="1" width="27.5703125" style="2" bestFit="1" customWidth="1"/>
    <col min="2" max="2" width="11" style="2" customWidth="1"/>
    <col min="3" max="9" width="12.7109375" style="3" bestFit="1" customWidth="1"/>
    <col min="10" max="11" width="12.7109375" style="3" customWidth="1"/>
    <col min="12" max="13" width="19" style="3" bestFit="1" customWidth="1"/>
    <col min="14" max="16384" width="9.140625" style="3"/>
  </cols>
  <sheetData>
    <row r="1" spans="1:13" x14ac:dyDescent="0.25">
      <c r="A1" s="2" t="s">
        <v>74</v>
      </c>
    </row>
    <row r="4" spans="1:13" s="2" customFormat="1" ht="16.5" thickBot="1" x14ac:dyDescent="0.3">
      <c r="A4" s="5"/>
      <c r="B4" s="19" t="s">
        <v>174</v>
      </c>
      <c r="C4" s="19" t="s">
        <v>175</v>
      </c>
      <c r="D4" s="19" t="s">
        <v>176</v>
      </c>
      <c r="E4" s="19" t="s">
        <v>177</v>
      </c>
      <c r="F4" s="19" t="s">
        <v>169</v>
      </c>
      <c r="G4" s="19" t="s">
        <v>170</v>
      </c>
      <c r="H4" s="19" t="s">
        <v>171</v>
      </c>
      <c r="I4" s="19" t="s">
        <v>172</v>
      </c>
      <c r="J4" s="19" t="s">
        <v>173</v>
      </c>
      <c r="K4" s="19" t="s">
        <v>178</v>
      </c>
    </row>
    <row r="5" spans="1:13" ht="17.25" thickTop="1" thickBot="1" x14ac:dyDescent="0.3">
      <c r="A5" s="7" t="s">
        <v>13</v>
      </c>
      <c r="B5" s="8">
        <v>601128</v>
      </c>
      <c r="C5" s="8">
        <v>519330</v>
      </c>
      <c r="D5" s="8">
        <v>459037</v>
      </c>
      <c r="E5" s="8">
        <v>424620</v>
      </c>
      <c r="F5" s="8">
        <v>363839</v>
      </c>
      <c r="G5" s="8">
        <v>321591</v>
      </c>
      <c r="H5" s="8">
        <v>373167</v>
      </c>
      <c r="I5" s="8">
        <v>320986</v>
      </c>
      <c r="J5" s="8">
        <v>275148</v>
      </c>
      <c r="K5" s="8">
        <v>236637</v>
      </c>
      <c r="L5" s="32"/>
    </row>
    <row r="6" spans="1:13" ht="17.25" thickTop="1" thickBot="1" x14ac:dyDescent="0.3">
      <c r="A6" s="7" t="s">
        <v>21</v>
      </c>
      <c r="B6" s="8">
        <v>121674</v>
      </c>
      <c r="C6" s="8">
        <v>131281</v>
      </c>
      <c r="D6" s="8">
        <v>124270</v>
      </c>
      <c r="E6" s="8">
        <v>133106</v>
      </c>
      <c r="F6" s="8">
        <v>155775</v>
      </c>
      <c r="G6" s="8">
        <v>150735</v>
      </c>
      <c r="H6" s="8">
        <v>116389</v>
      </c>
      <c r="I6" s="8">
        <v>106552</v>
      </c>
      <c r="J6" s="8">
        <v>83746</v>
      </c>
      <c r="K6" s="8">
        <v>76505</v>
      </c>
      <c r="L6" s="32"/>
    </row>
    <row r="7" spans="1:13" ht="17.25" thickTop="1" thickBot="1" x14ac:dyDescent="0.3">
      <c r="A7" s="7" t="s">
        <v>20</v>
      </c>
      <c r="B7" s="23"/>
      <c r="C7" s="24"/>
      <c r="D7" s="8">
        <v>10047</v>
      </c>
      <c r="E7" s="8">
        <v>9597</v>
      </c>
      <c r="F7" s="8">
        <v>10279</v>
      </c>
      <c r="G7" s="8">
        <v>11146</v>
      </c>
      <c r="H7" s="8">
        <v>10223</v>
      </c>
      <c r="I7" s="8">
        <v>9310</v>
      </c>
      <c r="J7" s="8">
        <v>8233</v>
      </c>
      <c r="K7" s="8">
        <v>6717</v>
      </c>
      <c r="L7" s="32"/>
      <c r="M7" s="14"/>
    </row>
    <row r="8" spans="1:13" ht="16.5" thickTop="1" x14ac:dyDescent="0.25"/>
    <row r="10" spans="1:13" x14ac:dyDescent="0.25">
      <c r="A10" s="2" t="s">
        <v>38</v>
      </c>
    </row>
    <row r="11" spans="1:13" ht="21" customHeight="1" x14ac:dyDescent="0.25">
      <c r="A11" s="1" t="s">
        <v>75</v>
      </c>
    </row>
    <row r="12" spans="1:13" ht="21" customHeight="1" x14ac:dyDescent="0.25">
      <c r="A12" s="26" t="s">
        <v>184</v>
      </c>
    </row>
    <row r="13" spans="1:13" ht="21" customHeight="1" x14ac:dyDescent="0.25">
      <c r="A13" s="26" t="s">
        <v>139</v>
      </c>
    </row>
    <row r="14" spans="1:13" ht="21" customHeight="1" x14ac:dyDescent="0.25">
      <c r="A14" s="1" t="s">
        <v>76</v>
      </c>
    </row>
    <row r="15" spans="1:13" ht="21" customHeight="1" x14ac:dyDescent="0.25">
      <c r="A15" s="1" t="s">
        <v>144</v>
      </c>
    </row>
    <row r="16" spans="1:13" ht="21" customHeight="1" x14ac:dyDescent="0.25">
      <c r="A16" s="1" t="s">
        <v>141</v>
      </c>
    </row>
    <row r="17" spans="1:2" ht="21" customHeight="1" x14ac:dyDescent="0.25">
      <c r="A17" s="1" t="s">
        <v>142</v>
      </c>
    </row>
    <row r="20" spans="1:2" x14ac:dyDescent="0.25">
      <c r="A20" s="2" t="s">
        <v>29</v>
      </c>
    </row>
    <row r="21" spans="1:2" s="1" customFormat="1" ht="20.25" customHeight="1" x14ac:dyDescent="0.25">
      <c r="A21" s="1" t="s">
        <v>137</v>
      </c>
      <c r="B21" s="20"/>
    </row>
    <row r="22" spans="1:2" s="1" customFormat="1" ht="20.25" customHeight="1" x14ac:dyDescent="0.25">
      <c r="A22" s="1" t="s">
        <v>138</v>
      </c>
      <c r="B22" s="20"/>
    </row>
    <row r="23" spans="1:2" s="1" customFormat="1" ht="20.25" customHeight="1" x14ac:dyDescent="0.25">
      <c r="A23" s="1" t="s">
        <v>140</v>
      </c>
      <c r="B23" s="20"/>
    </row>
    <row r="24" spans="1:2" s="1" customFormat="1" ht="20.25" customHeight="1" x14ac:dyDescent="0.25">
      <c r="A24" s="1" t="s">
        <v>143</v>
      </c>
      <c r="B24" s="20"/>
    </row>
    <row r="25" spans="1:2" s="1" customFormat="1" ht="20.25" customHeight="1" x14ac:dyDescent="0.25">
      <c r="A25" s="1" t="s">
        <v>96</v>
      </c>
      <c r="B25" s="20"/>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L5" sqref="L5:L10"/>
    </sheetView>
  </sheetViews>
  <sheetFormatPr defaultColWidth="9.140625" defaultRowHeight="15.75" x14ac:dyDescent="0.25"/>
  <cols>
    <col min="1" max="1" width="38" style="2" customWidth="1"/>
    <col min="2" max="11" width="12.7109375" style="3" customWidth="1"/>
    <col min="12" max="16384" width="9.140625" style="3"/>
  </cols>
  <sheetData>
    <row r="1" spans="1:11" x14ac:dyDescent="0.25">
      <c r="A1" s="2" t="s">
        <v>77</v>
      </c>
    </row>
    <row r="4" spans="1:11" ht="16.5" thickBot="1" x14ac:dyDescent="0.3">
      <c r="A4" s="5"/>
      <c r="B4" s="19" t="s">
        <v>174</v>
      </c>
      <c r="C4" s="19" t="s">
        <v>175</v>
      </c>
      <c r="D4" s="19" t="s">
        <v>176</v>
      </c>
      <c r="E4" s="19" t="s">
        <v>177</v>
      </c>
      <c r="F4" s="19" t="s">
        <v>169</v>
      </c>
      <c r="G4" s="19" t="s">
        <v>170</v>
      </c>
      <c r="H4" s="19" t="s">
        <v>171</v>
      </c>
      <c r="I4" s="19" t="s">
        <v>172</v>
      </c>
      <c r="J4" s="19" t="s">
        <v>173</v>
      </c>
      <c r="K4" s="19" t="s">
        <v>178</v>
      </c>
    </row>
    <row r="5" spans="1:11" ht="17.25" thickTop="1" thickBot="1" x14ac:dyDescent="0.3">
      <c r="A5" s="7" t="s">
        <v>24</v>
      </c>
      <c r="B5" s="8">
        <v>1639639</v>
      </c>
      <c r="C5" s="8">
        <v>1690980</v>
      </c>
      <c r="D5" s="8">
        <v>1644191</v>
      </c>
      <c r="E5" s="8">
        <v>1557048</v>
      </c>
      <c r="F5" s="8">
        <v>1463024</v>
      </c>
      <c r="G5" s="8">
        <v>1441935</v>
      </c>
      <c r="H5" s="8">
        <v>1472772</v>
      </c>
      <c r="I5" s="8">
        <v>1495402</v>
      </c>
      <c r="J5" s="8">
        <v>1449403</v>
      </c>
      <c r="K5" s="8">
        <v>1375494</v>
      </c>
    </row>
    <row r="6" spans="1:11" ht="17.25" thickTop="1" thickBot="1" x14ac:dyDescent="0.3">
      <c r="A6" s="7" t="s">
        <v>23</v>
      </c>
      <c r="B6" s="8">
        <v>53674</v>
      </c>
      <c r="C6" s="8">
        <v>50351</v>
      </c>
      <c r="D6" s="8">
        <v>49105</v>
      </c>
      <c r="E6" s="8">
        <v>48066</v>
      </c>
      <c r="F6" s="8">
        <v>44093</v>
      </c>
      <c r="G6" s="8">
        <v>42982</v>
      </c>
      <c r="H6" s="8">
        <v>42794</v>
      </c>
      <c r="I6" s="8">
        <v>42027</v>
      </c>
      <c r="J6" s="8">
        <v>38492</v>
      </c>
      <c r="K6" s="8">
        <v>34584</v>
      </c>
    </row>
    <row r="7" spans="1:11" ht="17.25" thickTop="1" thickBot="1" x14ac:dyDescent="0.3">
      <c r="A7" s="7" t="s">
        <v>22</v>
      </c>
      <c r="B7" s="24"/>
      <c r="C7" s="24"/>
      <c r="D7" s="8">
        <v>39612</v>
      </c>
      <c r="E7" s="8">
        <v>40430</v>
      </c>
      <c r="F7" s="8">
        <v>37714</v>
      </c>
      <c r="G7" s="8">
        <v>34639</v>
      </c>
      <c r="H7" s="8">
        <v>31480</v>
      </c>
      <c r="I7" s="8">
        <v>29316</v>
      </c>
      <c r="J7" s="8">
        <v>27649</v>
      </c>
      <c r="K7" s="8">
        <v>28354</v>
      </c>
    </row>
    <row r="8" spans="1:11" ht="17.25" thickTop="1" thickBot="1" x14ac:dyDescent="0.3">
      <c r="A8" s="7" t="s">
        <v>27</v>
      </c>
      <c r="B8" s="8">
        <v>1366088</v>
      </c>
      <c r="C8" s="8">
        <v>1400296</v>
      </c>
      <c r="D8" s="8">
        <v>1362151</v>
      </c>
      <c r="E8" s="8">
        <v>1295712</v>
      </c>
      <c r="F8" s="8">
        <v>1206553</v>
      </c>
      <c r="G8" s="8">
        <v>1184017</v>
      </c>
      <c r="H8" s="8">
        <v>1226672</v>
      </c>
      <c r="I8" s="8">
        <v>1255013</v>
      </c>
      <c r="J8" s="8">
        <v>1241709</v>
      </c>
      <c r="K8" s="8">
        <v>1190875</v>
      </c>
    </row>
    <row r="9" spans="1:11" ht="17.25" thickTop="1" thickBot="1" x14ac:dyDescent="0.3">
      <c r="A9" s="7" t="s">
        <v>26</v>
      </c>
      <c r="B9" s="8">
        <v>46799</v>
      </c>
      <c r="C9" s="8">
        <v>43552</v>
      </c>
      <c r="D9" s="8">
        <v>42288</v>
      </c>
      <c r="E9" s="8">
        <v>40671</v>
      </c>
      <c r="F9" s="8">
        <v>36979</v>
      </c>
      <c r="G9" s="8">
        <v>36210</v>
      </c>
      <c r="H9" s="8">
        <v>36505</v>
      </c>
      <c r="I9" s="8">
        <v>35738</v>
      </c>
      <c r="J9" s="8">
        <v>32570</v>
      </c>
      <c r="K9" s="8">
        <v>29486</v>
      </c>
    </row>
    <row r="10" spans="1:11" ht="17.25" thickTop="1" thickBot="1" x14ac:dyDescent="0.3">
      <c r="A10" s="7" t="s">
        <v>25</v>
      </c>
      <c r="B10" s="24"/>
      <c r="C10" s="24"/>
      <c r="D10" s="8">
        <v>32069</v>
      </c>
      <c r="E10" s="8">
        <v>33246</v>
      </c>
      <c r="F10" s="8">
        <v>31466</v>
      </c>
      <c r="G10" s="8">
        <v>28831</v>
      </c>
      <c r="H10" s="8">
        <v>26607</v>
      </c>
      <c r="I10" s="8">
        <v>24379</v>
      </c>
      <c r="J10" s="8">
        <v>22956</v>
      </c>
      <c r="K10" s="8">
        <v>23630</v>
      </c>
    </row>
    <row r="11" spans="1:11" ht="16.5" thickTop="1" x14ac:dyDescent="0.25"/>
    <row r="13" spans="1:11" x14ac:dyDescent="0.25">
      <c r="A13" s="2" t="s">
        <v>38</v>
      </c>
    </row>
    <row r="14" spans="1:11" ht="21" customHeight="1" x14ac:dyDescent="0.2">
      <c r="A14" s="1" t="s">
        <v>146</v>
      </c>
    </row>
    <row r="15" spans="1:11" ht="21" customHeight="1" x14ac:dyDescent="0.2">
      <c r="A15" s="1" t="s">
        <v>78</v>
      </c>
    </row>
    <row r="16" spans="1:11" ht="21" customHeight="1" x14ac:dyDescent="0.2">
      <c r="A16" s="1" t="s">
        <v>79</v>
      </c>
    </row>
    <row r="19" spans="1:1" x14ac:dyDescent="0.25">
      <c r="A19" s="2" t="s">
        <v>29</v>
      </c>
    </row>
    <row r="20" spans="1:1" ht="21" customHeight="1" x14ac:dyDescent="0.2">
      <c r="A20" s="1" t="s">
        <v>135</v>
      </c>
    </row>
    <row r="21" spans="1:1" ht="21" customHeight="1" x14ac:dyDescent="0.2">
      <c r="A21" s="1" t="s">
        <v>136</v>
      </c>
    </row>
    <row r="22" spans="1:1" ht="21" customHeight="1" x14ac:dyDescent="0.2">
      <c r="A22" s="1" t="s">
        <v>145</v>
      </c>
    </row>
    <row r="23" spans="1:1" ht="21" customHeight="1" x14ac:dyDescent="0.2">
      <c r="A23" s="1" t="s">
        <v>97</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L5" sqref="L5:L7"/>
    </sheetView>
  </sheetViews>
  <sheetFormatPr defaultColWidth="9.140625" defaultRowHeight="15.75" x14ac:dyDescent="0.25"/>
  <cols>
    <col min="1" max="1" width="22.7109375" style="2" customWidth="1"/>
    <col min="2" max="11" width="12.7109375" style="3" customWidth="1"/>
    <col min="12" max="12" width="26.5703125" style="3" bestFit="1" customWidth="1"/>
    <col min="13" max="13" width="22" style="3" bestFit="1" customWidth="1"/>
    <col min="14" max="16384" width="9.140625" style="3"/>
  </cols>
  <sheetData>
    <row r="1" spans="1:13" x14ac:dyDescent="0.25">
      <c r="A1" s="2" t="s">
        <v>80</v>
      </c>
    </row>
    <row r="4" spans="1:13" s="2" customFormat="1" ht="16.5" thickBot="1" x14ac:dyDescent="0.3">
      <c r="A4" s="5"/>
      <c r="B4" s="19" t="s">
        <v>174</v>
      </c>
      <c r="C4" s="19" t="s">
        <v>175</v>
      </c>
      <c r="D4" s="19" t="s">
        <v>176</v>
      </c>
      <c r="E4" s="19" t="s">
        <v>177</v>
      </c>
      <c r="F4" s="19" t="s">
        <v>169</v>
      </c>
      <c r="G4" s="19" t="s">
        <v>170</v>
      </c>
      <c r="H4" s="19" t="s">
        <v>171</v>
      </c>
      <c r="I4" s="19" t="s">
        <v>172</v>
      </c>
      <c r="J4" s="19" t="s">
        <v>173</v>
      </c>
      <c r="K4" s="19" t="s">
        <v>178</v>
      </c>
    </row>
    <row r="5" spans="1:13" ht="17.25" thickTop="1" thickBot="1" x14ac:dyDescent="0.3">
      <c r="A5" s="7" t="s">
        <v>13</v>
      </c>
      <c r="B5" s="8">
        <v>897656</v>
      </c>
      <c r="C5" s="8">
        <v>938500</v>
      </c>
      <c r="D5" s="8">
        <v>888596</v>
      </c>
      <c r="E5" s="8">
        <v>845789</v>
      </c>
      <c r="F5" s="8">
        <v>814018</v>
      </c>
      <c r="G5" s="8">
        <v>805048</v>
      </c>
      <c r="H5" s="8">
        <v>866137</v>
      </c>
      <c r="I5" s="8">
        <v>902320</v>
      </c>
      <c r="J5" s="8">
        <v>915451</v>
      </c>
      <c r="K5" s="8">
        <v>893429</v>
      </c>
      <c r="L5" s="30"/>
      <c r="M5" s="14"/>
    </row>
    <row r="6" spans="1:13" ht="17.25" thickTop="1" thickBot="1" x14ac:dyDescent="0.3">
      <c r="A6" s="7" t="s">
        <v>12</v>
      </c>
      <c r="B6" s="8">
        <v>72838</v>
      </c>
      <c r="C6" s="8">
        <v>71452</v>
      </c>
      <c r="D6" s="8">
        <v>66492</v>
      </c>
      <c r="E6" s="8">
        <v>58395</v>
      </c>
      <c r="F6" s="8">
        <v>52661</v>
      </c>
      <c r="G6" s="8">
        <v>56923</v>
      </c>
      <c r="H6" s="8">
        <v>55939</v>
      </c>
      <c r="I6" s="8">
        <v>49100</v>
      </c>
      <c r="J6" s="8">
        <v>44221</v>
      </c>
      <c r="K6" s="8">
        <v>38474</v>
      </c>
      <c r="L6" s="14"/>
    </row>
    <row r="7" spans="1:13" ht="17.25" thickTop="1" thickBot="1" x14ac:dyDescent="0.3">
      <c r="A7" s="7" t="s">
        <v>11</v>
      </c>
      <c r="B7" s="8">
        <v>18170</v>
      </c>
      <c r="C7" s="8">
        <v>18441</v>
      </c>
      <c r="D7" s="8">
        <v>20278</v>
      </c>
      <c r="E7" s="8">
        <v>20156</v>
      </c>
      <c r="F7" s="8">
        <v>18205</v>
      </c>
      <c r="G7" s="8">
        <v>15725</v>
      </c>
      <c r="H7" s="8">
        <v>14572</v>
      </c>
      <c r="I7" s="8">
        <v>13129</v>
      </c>
      <c r="J7" s="8">
        <v>12129</v>
      </c>
      <c r="K7" s="8">
        <v>13147</v>
      </c>
      <c r="L7" s="14"/>
    </row>
    <row r="8" spans="1:13" ht="16.5" thickTop="1" x14ac:dyDescent="0.25"/>
    <row r="10" spans="1:13" x14ac:dyDescent="0.25">
      <c r="A10" s="2" t="s">
        <v>38</v>
      </c>
    </row>
    <row r="11" spans="1:13" ht="21" customHeight="1" x14ac:dyDescent="0.2">
      <c r="A11" s="1" t="s">
        <v>81</v>
      </c>
    </row>
    <row r="12" spans="1:13" ht="21" customHeight="1" x14ac:dyDescent="0.2">
      <c r="A12" s="1" t="s">
        <v>82</v>
      </c>
    </row>
    <row r="13" spans="1:13" ht="21" customHeight="1" x14ac:dyDescent="0.2">
      <c r="A13" s="1" t="s">
        <v>79</v>
      </c>
    </row>
    <row r="14" spans="1:13" ht="21" customHeight="1" x14ac:dyDescent="0.2">
      <c r="A14" s="1" t="s">
        <v>83</v>
      </c>
    </row>
    <row r="15" spans="1:13" ht="21" customHeight="1" x14ac:dyDescent="0.2">
      <c r="A15" s="1" t="s">
        <v>84</v>
      </c>
    </row>
    <row r="18" spans="1:1" x14ac:dyDescent="0.25">
      <c r="A18" s="2" t="s">
        <v>29</v>
      </c>
    </row>
    <row r="19" spans="1:1" s="1" customFormat="1" ht="21" customHeight="1" x14ac:dyDescent="0.25">
      <c r="A19" s="1" t="s">
        <v>147</v>
      </c>
    </row>
    <row r="20" spans="1:1" s="1" customFormat="1" ht="21" customHeight="1" x14ac:dyDescent="0.25">
      <c r="A20" s="1" t="s">
        <v>148</v>
      </c>
    </row>
    <row r="21" spans="1:1" s="1" customFormat="1" ht="21" customHeight="1" x14ac:dyDescent="0.25">
      <c r="A21" s="1" t="s">
        <v>149</v>
      </c>
    </row>
    <row r="22" spans="1:1" s="1" customFormat="1" ht="21" customHeight="1" x14ac:dyDescent="0.25">
      <c r="A22" s="1" t="s">
        <v>150</v>
      </c>
    </row>
    <row r="23" spans="1:1" s="1" customFormat="1" ht="21" customHeight="1" x14ac:dyDescent="0.25">
      <c r="A23" s="1" t="s">
        <v>151</v>
      </c>
    </row>
    <row r="24" spans="1:1" s="1" customFormat="1" ht="21" customHeight="1" x14ac:dyDescent="0.25">
      <c r="A24" s="1" t="s">
        <v>152</v>
      </c>
    </row>
    <row r="25" spans="1:1" s="1" customFormat="1" ht="21" customHeight="1" x14ac:dyDescent="0.25">
      <c r="A25" s="1" t="s">
        <v>153</v>
      </c>
    </row>
    <row r="26" spans="1:1" s="1" customFormat="1" ht="21" customHeight="1" x14ac:dyDescent="0.25">
      <c r="A26" s="1" t="s">
        <v>164</v>
      </c>
    </row>
    <row r="27" spans="1:1" s="1" customFormat="1" ht="21" customHeight="1" x14ac:dyDescent="0.25">
      <c r="A27" s="1" t="s">
        <v>154</v>
      </c>
    </row>
    <row r="28" spans="1:1" s="1" customFormat="1" ht="21" customHeight="1" x14ac:dyDescent="0.25">
      <c r="A28" s="1" t="s">
        <v>155</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L5" sqref="L5:L7"/>
    </sheetView>
  </sheetViews>
  <sheetFormatPr defaultColWidth="9.140625" defaultRowHeight="15.75" x14ac:dyDescent="0.25"/>
  <cols>
    <col min="1" max="1" width="23" style="2" customWidth="1"/>
    <col min="2" max="11" width="12.7109375" style="3" customWidth="1"/>
    <col min="12" max="16384" width="9.140625" style="3"/>
  </cols>
  <sheetData>
    <row r="1" spans="1:11" x14ac:dyDescent="0.25">
      <c r="A1" s="2" t="s">
        <v>85</v>
      </c>
    </row>
    <row r="4" spans="1:11" ht="16.5" thickBot="1" x14ac:dyDescent="0.3">
      <c r="A4" s="5"/>
      <c r="B4" s="19" t="s">
        <v>174</v>
      </c>
      <c r="C4" s="19" t="s">
        <v>175</v>
      </c>
      <c r="D4" s="19" t="s">
        <v>176</v>
      </c>
      <c r="E4" s="19" t="s">
        <v>177</v>
      </c>
      <c r="F4" s="19" t="s">
        <v>169</v>
      </c>
      <c r="G4" s="19" t="s">
        <v>170</v>
      </c>
      <c r="H4" s="19" t="s">
        <v>171</v>
      </c>
      <c r="I4" s="19" t="s">
        <v>172</v>
      </c>
      <c r="J4" s="19" t="s">
        <v>173</v>
      </c>
      <c r="K4" s="19" t="s">
        <v>178</v>
      </c>
    </row>
    <row r="5" spans="1:11" ht="17.25" thickTop="1" thickBot="1" x14ac:dyDescent="0.3">
      <c r="A5" s="7" t="s">
        <v>13</v>
      </c>
      <c r="B5" s="8">
        <v>100174</v>
      </c>
      <c r="C5" s="8">
        <v>99745</v>
      </c>
      <c r="D5" s="8">
        <v>102837</v>
      </c>
      <c r="E5" s="8">
        <v>105452</v>
      </c>
      <c r="F5" s="8">
        <v>95147</v>
      </c>
      <c r="G5" s="8">
        <v>93112</v>
      </c>
      <c r="H5" s="8">
        <v>90890</v>
      </c>
      <c r="I5" s="8">
        <v>90751</v>
      </c>
      <c r="J5" s="8">
        <v>89310</v>
      </c>
      <c r="K5" s="8">
        <v>84023</v>
      </c>
    </row>
    <row r="6" spans="1:11" ht="17.25" thickTop="1" thickBot="1" x14ac:dyDescent="0.3">
      <c r="A6" s="7" t="s">
        <v>12</v>
      </c>
      <c r="B6" s="8">
        <v>16946</v>
      </c>
      <c r="C6" s="8">
        <v>15802</v>
      </c>
      <c r="D6" s="8">
        <v>15320</v>
      </c>
      <c r="E6" s="8">
        <v>15950</v>
      </c>
      <c r="F6" s="8">
        <v>14790</v>
      </c>
      <c r="G6" s="8">
        <v>14172</v>
      </c>
      <c r="H6" s="8">
        <v>14041</v>
      </c>
      <c r="I6" s="8">
        <v>13766</v>
      </c>
      <c r="J6" s="8">
        <v>12705</v>
      </c>
      <c r="K6" s="8">
        <v>11973</v>
      </c>
    </row>
    <row r="7" spans="1:11" ht="17.25" thickTop="1" thickBot="1" x14ac:dyDescent="0.3">
      <c r="A7" s="7" t="s">
        <v>11</v>
      </c>
      <c r="B7" s="8">
        <v>2579</v>
      </c>
      <c r="C7" s="8">
        <v>2462</v>
      </c>
      <c r="D7" s="8">
        <v>2910</v>
      </c>
      <c r="E7" s="8">
        <v>3443</v>
      </c>
      <c r="F7" s="8">
        <v>3709</v>
      </c>
      <c r="G7" s="8">
        <v>3769</v>
      </c>
      <c r="H7" s="8">
        <v>3446</v>
      </c>
      <c r="I7" s="8">
        <v>3013</v>
      </c>
      <c r="J7" s="8">
        <v>2953</v>
      </c>
      <c r="K7" s="8">
        <v>2910</v>
      </c>
    </row>
    <row r="8" spans="1:11" ht="16.5" thickTop="1" x14ac:dyDescent="0.25"/>
    <row r="10" spans="1:11" x14ac:dyDescent="0.25">
      <c r="A10" s="2" t="s">
        <v>38</v>
      </c>
    </row>
    <row r="11" spans="1:11" ht="21" customHeight="1" x14ac:dyDescent="0.2">
      <c r="A11" s="1" t="s">
        <v>81</v>
      </c>
    </row>
    <row r="12" spans="1:11" s="2" customFormat="1" ht="21" customHeight="1" x14ac:dyDescent="0.25">
      <c r="A12" s="1" t="s">
        <v>83</v>
      </c>
    </row>
    <row r="15" spans="1:11" x14ac:dyDescent="0.25">
      <c r="A15" s="2" t="s">
        <v>29</v>
      </c>
    </row>
    <row r="16" spans="1:11" ht="21" customHeight="1" x14ac:dyDescent="0.2">
      <c r="A16" s="1" t="s">
        <v>156</v>
      </c>
    </row>
    <row r="17" spans="1:1" ht="21" customHeight="1" x14ac:dyDescent="0.2">
      <c r="A17" s="1" t="s">
        <v>148</v>
      </c>
    </row>
    <row r="18" spans="1:1" ht="21" customHeight="1" x14ac:dyDescent="0.2">
      <c r="A18" s="1" t="s">
        <v>149</v>
      </c>
    </row>
    <row r="19" spans="1:1" ht="21" customHeight="1" x14ac:dyDescent="0.2">
      <c r="A19" s="1" t="s">
        <v>150</v>
      </c>
    </row>
    <row r="20" spans="1:1" ht="21" customHeight="1" x14ac:dyDescent="0.2">
      <c r="A20" s="1" t="s">
        <v>151</v>
      </c>
    </row>
    <row r="21" spans="1:1" ht="21" customHeight="1" x14ac:dyDescent="0.2">
      <c r="A21" s="1" t="s">
        <v>152</v>
      </c>
    </row>
    <row r="22" spans="1:1" ht="21" customHeight="1" x14ac:dyDescent="0.2">
      <c r="A22" s="1" t="s">
        <v>153</v>
      </c>
    </row>
    <row r="23" spans="1:1" ht="21" customHeight="1" x14ac:dyDescent="0.2">
      <c r="A23" s="1" t="s">
        <v>164</v>
      </c>
    </row>
    <row r="24" spans="1:1" ht="21" customHeight="1" x14ac:dyDescent="0.2">
      <c r="A24" s="1" t="s">
        <v>154</v>
      </c>
    </row>
    <row r="25" spans="1:1" ht="21" customHeight="1" x14ac:dyDescent="0.2">
      <c r="A25" s="1" t="s">
        <v>155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L5" sqref="L5:N7"/>
    </sheetView>
  </sheetViews>
  <sheetFormatPr defaultColWidth="9.140625" defaultRowHeight="15.75" x14ac:dyDescent="0.25"/>
  <cols>
    <col min="1" max="1" width="23.140625" style="2" customWidth="1"/>
    <col min="2" max="11" width="12.7109375" style="3" customWidth="1"/>
    <col min="12" max="16384" width="9.140625" style="3"/>
  </cols>
  <sheetData>
    <row r="1" spans="1:11" x14ac:dyDescent="0.25">
      <c r="A1" s="2" t="s">
        <v>86</v>
      </c>
    </row>
    <row r="4" spans="1:11" s="2" customFormat="1" ht="16.5" thickBot="1" x14ac:dyDescent="0.3">
      <c r="A4" s="5"/>
      <c r="B4" s="19" t="s">
        <v>19</v>
      </c>
      <c r="C4" s="19" t="s">
        <v>18</v>
      </c>
      <c r="D4" s="19" t="s">
        <v>17</v>
      </c>
      <c r="E4" s="19" t="s">
        <v>8</v>
      </c>
      <c r="F4" s="19" t="s">
        <v>7</v>
      </c>
      <c r="G4" s="19" t="s">
        <v>6</v>
      </c>
      <c r="H4" s="19" t="s">
        <v>5</v>
      </c>
      <c r="I4" s="19" t="s">
        <v>4</v>
      </c>
      <c r="J4" s="19" t="s">
        <v>10</v>
      </c>
      <c r="K4" s="19" t="s">
        <v>99</v>
      </c>
    </row>
    <row r="5" spans="1:11" ht="17.25" thickTop="1" thickBot="1" x14ac:dyDescent="0.3">
      <c r="A5" s="7" t="s">
        <v>13</v>
      </c>
      <c r="B5" s="8">
        <v>193600</v>
      </c>
      <c r="C5" s="8">
        <v>190864</v>
      </c>
      <c r="D5" s="8">
        <v>188830</v>
      </c>
      <c r="E5" s="8">
        <v>174135</v>
      </c>
      <c r="F5" s="8">
        <v>141352</v>
      </c>
      <c r="G5" s="8">
        <v>124010</v>
      </c>
      <c r="H5" s="8">
        <v>111104</v>
      </c>
      <c r="I5" s="8">
        <v>112959</v>
      </c>
      <c r="J5" s="8">
        <v>101898</v>
      </c>
      <c r="K5" s="8">
        <v>91758</v>
      </c>
    </row>
    <row r="6" spans="1:11" ht="17.25" thickTop="1" thickBot="1" x14ac:dyDescent="0.3">
      <c r="A6" s="7" t="s">
        <v>12</v>
      </c>
      <c r="B6" s="8">
        <v>17921</v>
      </c>
      <c r="C6" s="8">
        <v>16349</v>
      </c>
      <c r="D6" s="8">
        <v>15615</v>
      </c>
      <c r="E6" s="8">
        <v>16937</v>
      </c>
      <c r="F6" s="8">
        <v>17263</v>
      </c>
      <c r="G6" s="8">
        <v>18276</v>
      </c>
      <c r="H6" s="8">
        <v>18585</v>
      </c>
      <c r="I6" s="8">
        <v>18949</v>
      </c>
      <c r="J6" s="8">
        <v>18646</v>
      </c>
      <c r="K6" s="8">
        <v>16830</v>
      </c>
    </row>
    <row r="7" spans="1:11" ht="17.25" thickTop="1" thickBot="1" x14ac:dyDescent="0.3">
      <c r="A7" s="7" t="s">
        <v>11</v>
      </c>
      <c r="B7" s="8">
        <v>2796</v>
      </c>
      <c r="C7" s="8">
        <v>3045</v>
      </c>
      <c r="D7" s="8">
        <v>3562</v>
      </c>
      <c r="E7" s="8">
        <v>3756</v>
      </c>
      <c r="F7" s="8">
        <v>3408</v>
      </c>
      <c r="G7" s="8">
        <v>3459</v>
      </c>
      <c r="H7" s="8">
        <v>2915</v>
      </c>
      <c r="I7" s="8">
        <v>3174</v>
      </c>
      <c r="J7" s="8">
        <v>2854</v>
      </c>
      <c r="K7" s="8">
        <v>2837</v>
      </c>
    </row>
    <row r="8" spans="1:11" ht="16.5" thickTop="1" x14ac:dyDescent="0.25"/>
    <row r="10" spans="1:11" x14ac:dyDescent="0.25">
      <c r="A10" s="2" t="s">
        <v>38</v>
      </c>
    </row>
    <row r="11" spans="1:11" ht="21" customHeight="1" x14ac:dyDescent="0.2">
      <c r="A11" s="1" t="s">
        <v>81</v>
      </c>
    </row>
    <row r="12" spans="1:11" ht="21" customHeight="1" x14ac:dyDescent="0.2">
      <c r="A12" s="1" t="s">
        <v>83</v>
      </c>
    </row>
    <row r="15" spans="1:11" x14ac:dyDescent="0.25">
      <c r="A15" s="2" t="s">
        <v>29</v>
      </c>
    </row>
    <row r="16" spans="1:11" ht="21" customHeight="1" x14ac:dyDescent="0.2">
      <c r="A16" s="1" t="s">
        <v>157</v>
      </c>
    </row>
    <row r="17" spans="1:1" ht="21" customHeight="1" x14ac:dyDescent="0.2">
      <c r="A17" s="1" t="s">
        <v>158</v>
      </c>
    </row>
    <row r="18" spans="1:1" ht="21" customHeight="1" x14ac:dyDescent="0.2">
      <c r="A18" s="1" t="s">
        <v>149</v>
      </c>
    </row>
    <row r="19" spans="1:1" ht="21" customHeight="1" x14ac:dyDescent="0.2">
      <c r="A19" s="1" t="s">
        <v>150</v>
      </c>
    </row>
    <row r="20" spans="1:1" ht="21" customHeight="1" x14ac:dyDescent="0.2">
      <c r="A20" s="1" t="s">
        <v>151</v>
      </c>
    </row>
    <row r="21" spans="1:1" ht="21" customHeight="1" x14ac:dyDescent="0.2">
      <c r="A21" s="1" t="s">
        <v>152</v>
      </c>
    </row>
    <row r="22" spans="1:1" ht="21" customHeight="1" x14ac:dyDescent="0.2">
      <c r="A22" s="1" t="s">
        <v>153</v>
      </c>
    </row>
    <row r="23" spans="1:1" ht="21" customHeight="1" x14ac:dyDescent="0.2">
      <c r="A23" s="1" t="s">
        <v>164</v>
      </c>
    </row>
    <row r="24" spans="1:1" ht="21" customHeight="1" x14ac:dyDescent="0.2">
      <c r="A24" s="1" t="s">
        <v>154</v>
      </c>
    </row>
    <row r="25" spans="1:1" ht="21" customHeight="1" x14ac:dyDescent="0.2">
      <c r="A25" s="1" t="s">
        <v>155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workbookViewId="0">
      <selection activeCell="L23" sqref="L23"/>
    </sheetView>
  </sheetViews>
  <sheetFormatPr defaultColWidth="9.140625" defaultRowHeight="15.75" x14ac:dyDescent="0.25"/>
  <cols>
    <col min="1" max="1" width="22" style="2" bestFit="1" customWidth="1"/>
    <col min="2" max="9" width="12.85546875" style="3" bestFit="1" customWidth="1"/>
    <col min="10" max="11" width="12.7109375" style="3" customWidth="1"/>
    <col min="12" max="13" width="26.42578125" style="3" bestFit="1" customWidth="1"/>
    <col min="14" max="16384" width="9.140625" style="3"/>
  </cols>
  <sheetData>
    <row r="1" spans="1:14" x14ac:dyDescent="0.25">
      <c r="A1" s="2" t="s">
        <v>87</v>
      </c>
    </row>
    <row r="4" spans="1:14" s="2" customFormat="1" ht="16.5" thickBot="1" x14ac:dyDescent="0.3">
      <c r="A4" s="5"/>
      <c r="B4" s="19" t="s">
        <v>19</v>
      </c>
      <c r="C4" s="19" t="s">
        <v>18</v>
      </c>
      <c r="D4" s="19" t="s">
        <v>17</v>
      </c>
      <c r="E4" s="19" t="s">
        <v>8</v>
      </c>
      <c r="F4" s="19" t="s">
        <v>7</v>
      </c>
      <c r="G4" s="19" t="s">
        <v>6</v>
      </c>
      <c r="H4" s="19" t="s">
        <v>5</v>
      </c>
      <c r="I4" s="19" t="s">
        <v>4</v>
      </c>
      <c r="J4" s="19" t="s">
        <v>10</v>
      </c>
      <c r="K4" s="19" t="s">
        <v>99</v>
      </c>
    </row>
    <row r="5" spans="1:14" ht="17.25" thickTop="1" thickBot="1" x14ac:dyDescent="0.3">
      <c r="A5" s="7" t="s">
        <v>13</v>
      </c>
      <c r="B5" s="8">
        <v>82893</v>
      </c>
      <c r="C5" s="8">
        <v>85184</v>
      </c>
      <c r="D5" s="8">
        <v>85400</v>
      </c>
      <c r="E5" s="8">
        <v>87531</v>
      </c>
      <c r="F5" s="8">
        <v>83769</v>
      </c>
      <c r="G5" s="8">
        <v>85265</v>
      </c>
      <c r="H5" s="8">
        <v>85664</v>
      </c>
      <c r="I5" s="8">
        <v>85441</v>
      </c>
      <c r="J5" s="8">
        <v>85513</v>
      </c>
      <c r="K5" s="8">
        <v>83263</v>
      </c>
    </row>
    <row r="6" spans="1:14" ht="17.25" thickTop="1" thickBot="1" x14ac:dyDescent="0.3">
      <c r="A6" s="7" t="s">
        <v>12</v>
      </c>
      <c r="B6" s="8">
        <v>7835</v>
      </c>
      <c r="C6" s="8">
        <v>7967</v>
      </c>
      <c r="D6" s="8">
        <v>7853</v>
      </c>
      <c r="E6" s="8">
        <v>8178</v>
      </c>
      <c r="F6" s="8">
        <v>8014</v>
      </c>
      <c r="G6" s="8">
        <v>7851</v>
      </c>
      <c r="H6" s="8">
        <v>7731</v>
      </c>
      <c r="I6" s="8">
        <v>7675</v>
      </c>
      <c r="J6" s="8">
        <v>7552</v>
      </c>
      <c r="K6" s="8">
        <v>7464</v>
      </c>
      <c r="N6" s="14"/>
    </row>
    <row r="7" spans="1:14" ht="17.25" thickTop="1" thickBot="1" x14ac:dyDescent="0.3">
      <c r="A7" s="7" t="s">
        <v>11</v>
      </c>
      <c r="B7" s="8">
        <v>1490</v>
      </c>
      <c r="C7" s="8">
        <v>1470</v>
      </c>
      <c r="D7" s="8">
        <v>1465</v>
      </c>
      <c r="E7" s="8">
        <v>1682</v>
      </c>
      <c r="F7" s="8">
        <v>1774</v>
      </c>
      <c r="G7" s="8">
        <v>1826</v>
      </c>
      <c r="H7" s="8">
        <v>1799</v>
      </c>
      <c r="I7" s="8">
        <v>1592</v>
      </c>
      <c r="J7" s="8">
        <v>1472</v>
      </c>
      <c r="K7" s="8">
        <v>1439</v>
      </c>
      <c r="L7" s="14"/>
      <c r="M7" s="14"/>
    </row>
    <row r="8" spans="1:14" ht="16.5" thickTop="1" x14ac:dyDescent="0.25"/>
    <row r="10" spans="1:14" x14ac:dyDescent="0.25">
      <c r="A10" s="2" t="s">
        <v>38</v>
      </c>
    </row>
    <row r="11" spans="1:14" ht="21" customHeight="1" x14ac:dyDescent="0.2">
      <c r="A11" s="1" t="s">
        <v>160</v>
      </c>
    </row>
    <row r="12" spans="1:14" ht="21" customHeight="1" x14ac:dyDescent="0.2">
      <c r="A12" s="1" t="s">
        <v>88</v>
      </c>
    </row>
    <row r="13" spans="1:14" ht="21" customHeight="1" x14ac:dyDescent="0.2">
      <c r="A13" s="1" t="s">
        <v>162</v>
      </c>
    </row>
    <row r="14" spans="1:14" ht="21" customHeight="1" x14ac:dyDescent="0.2">
      <c r="A14" s="1" t="s">
        <v>89</v>
      </c>
    </row>
    <row r="17" spans="1:1" x14ac:dyDescent="0.25">
      <c r="A17" s="2" t="s">
        <v>29</v>
      </c>
    </row>
    <row r="18" spans="1:1" ht="21" customHeight="1" x14ac:dyDescent="0.2">
      <c r="A18" s="1" t="s">
        <v>159</v>
      </c>
    </row>
    <row r="19" spans="1:1" ht="21" customHeight="1" x14ac:dyDescent="0.2">
      <c r="A19" s="1" t="s">
        <v>98</v>
      </c>
    </row>
    <row r="20" spans="1:1" ht="21" customHeight="1" x14ac:dyDescent="0.2">
      <c r="A20" s="1" t="s">
        <v>161</v>
      </c>
    </row>
    <row r="21" spans="1:1" ht="21" customHeight="1" x14ac:dyDescent="0.2">
      <c r="A21" s="1" t="s">
        <v>115</v>
      </c>
    </row>
    <row r="22" spans="1:1" ht="21" customHeight="1" x14ac:dyDescent="0.2">
      <c r="A22" s="1" t="s">
        <v>49</v>
      </c>
    </row>
    <row r="23" spans="1:1" ht="21" customHeight="1" x14ac:dyDescent="0.2">
      <c r="A23" s="1" t="s">
        <v>50</v>
      </c>
    </row>
    <row r="24" spans="1:1" ht="21" customHeight="1" x14ac:dyDescent="0.2">
      <c r="A24" s="1" t="s">
        <v>51</v>
      </c>
    </row>
    <row r="25" spans="1:1" ht="21" customHeight="1" x14ac:dyDescent="0.2">
      <c r="A25" s="1" t="s">
        <v>52</v>
      </c>
    </row>
    <row r="26" spans="1:1" ht="21" customHeight="1" x14ac:dyDescent="0.2">
      <c r="A26" s="1" t="s">
        <v>53</v>
      </c>
    </row>
    <row r="27" spans="1:1" ht="21" customHeight="1" x14ac:dyDescent="0.2">
      <c r="A27" s="1" t="s">
        <v>54</v>
      </c>
    </row>
    <row r="28" spans="1:1" ht="21" customHeight="1" x14ac:dyDescent="0.2">
      <c r="A28" s="1" t="s">
        <v>55</v>
      </c>
    </row>
    <row r="29" spans="1:1" ht="21" customHeight="1" x14ac:dyDescent="0.2">
      <c r="A29" s="1" t="s">
        <v>56</v>
      </c>
    </row>
    <row r="30" spans="1:1" ht="21" customHeight="1" x14ac:dyDescent="0.2">
      <c r="A30" s="1" t="s">
        <v>163</v>
      </c>
    </row>
    <row r="31" spans="1:1" ht="21" customHeight="1" x14ac:dyDescent="0.2">
      <c r="A31" s="1"/>
    </row>
    <row r="32" spans="1:1" ht="21" customHeight="1" x14ac:dyDescent="0.2">
      <c r="A32" s="1"/>
    </row>
    <row r="33" spans="1:1" ht="21" customHeight="1" x14ac:dyDescent="0.2">
      <c r="A3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F18" sqref="F18"/>
    </sheetView>
  </sheetViews>
  <sheetFormatPr defaultColWidth="9.140625" defaultRowHeight="15" x14ac:dyDescent="0.2"/>
  <cols>
    <col min="1" max="1" width="22.140625" style="3" customWidth="1"/>
    <col min="2" max="6" width="10.7109375" style="3" bestFit="1" customWidth="1"/>
    <col min="7" max="8" width="30.42578125" style="3" bestFit="1" customWidth="1"/>
    <col min="9" max="16384" width="9.140625" style="3"/>
  </cols>
  <sheetData>
    <row r="1" spans="1:12" ht="15.75" x14ac:dyDescent="0.25">
      <c r="A1" s="2" t="s">
        <v>31</v>
      </c>
    </row>
    <row r="4" spans="1:12" ht="15.75" x14ac:dyDescent="0.25">
      <c r="B4" s="33" t="s">
        <v>28</v>
      </c>
      <c r="C4" s="33"/>
      <c r="D4" s="33"/>
      <c r="E4" s="33"/>
      <c r="F4" s="33"/>
      <c r="K4" s="2"/>
      <c r="L4" s="2" t="s">
        <v>100</v>
      </c>
    </row>
    <row r="5" spans="1:12" ht="16.5" thickBot="1" x14ac:dyDescent="0.3">
      <c r="A5" s="11"/>
      <c r="B5" s="5" t="s">
        <v>7</v>
      </c>
      <c r="C5" s="5" t="s">
        <v>6</v>
      </c>
      <c r="D5" s="5" t="s">
        <v>5</v>
      </c>
      <c r="E5" s="5" t="s">
        <v>4</v>
      </c>
      <c r="F5" s="5" t="s">
        <v>10</v>
      </c>
      <c r="K5" s="2" t="s">
        <v>7</v>
      </c>
      <c r="L5" s="3">
        <v>92.207000000000008</v>
      </c>
    </row>
    <row r="6" spans="1:12" ht="17.25" thickTop="1" thickBot="1" x14ac:dyDescent="0.3">
      <c r="A6" s="7" t="s">
        <v>3</v>
      </c>
      <c r="B6" s="15">
        <v>1.4670000000000001</v>
      </c>
      <c r="C6" s="15">
        <v>1.262</v>
      </c>
      <c r="D6" s="15">
        <v>1.464</v>
      </c>
      <c r="E6" s="15">
        <v>1.4750000000000001</v>
      </c>
      <c r="F6" s="15">
        <v>1.4239999999999999</v>
      </c>
      <c r="K6" s="2" t="s">
        <v>6</v>
      </c>
      <c r="L6" s="3">
        <v>93.89862500000001</v>
      </c>
    </row>
    <row r="7" spans="1:12" ht="17.25" thickTop="1" thickBot="1" x14ac:dyDescent="0.3">
      <c r="A7" s="7" t="s">
        <v>2</v>
      </c>
      <c r="B7" s="15">
        <v>0.46200000000000002</v>
      </c>
      <c r="C7" s="15">
        <v>0.47799999999999998</v>
      </c>
      <c r="D7" s="15">
        <v>0.47</v>
      </c>
      <c r="E7" s="15">
        <v>0.45700000000000002</v>
      </c>
      <c r="F7" s="15">
        <v>0.45900000000000002</v>
      </c>
      <c r="K7" s="2" t="s">
        <v>5</v>
      </c>
      <c r="L7" s="3">
        <v>95.105150000000009</v>
      </c>
    </row>
    <row r="8" spans="1:12" ht="17.25" thickTop="1" thickBot="1" x14ac:dyDescent="0.3">
      <c r="A8" s="7" t="s">
        <v>1</v>
      </c>
      <c r="B8" s="15">
        <v>0.34499999999999997</v>
      </c>
      <c r="C8" s="15">
        <v>0.317</v>
      </c>
      <c r="D8" s="15">
        <v>0.32500000000000001</v>
      </c>
      <c r="E8" s="15">
        <v>0.30499999999999999</v>
      </c>
      <c r="F8" s="15">
        <v>0.309</v>
      </c>
      <c r="K8" s="2" t="s">
        <v>4</v>
      </c>
      <c r="L8" s="3">
        <v>95.865300000000005</v>
      </c>
    </row>
    <row r="9" spans="1:12" ht="17.25" thickTop="1" thickBot="1" x14ac:dyDescent="0.3">
      <c r="A9" s="7" t="s">
        <v>0</v>
      </c>
      <c r="B9" s="15">
        <f>SUM(B6:B8)</f>
        <v>2.274</v>
      </c>
      <c r="C9" s="15">
        <f t="shared" ref="C9:F9" si="0">SUM(C6:C8)</f>
        <v>2.0569999999999999</v>
      </c>
      <c r="D9" s="15">
        <f t="shared" si="0"/>
        <v>2.2589999999999999</v>
      </c>
      <c r="E9" s="15">
        <f t="shared" si="0"/>
        <v>2.2370000000000001</v>
      </c>
      <c r="F9" s="15">
        <f t="shared" si="0"/>
        <v>2.1920000000000002</v>
      </c>
      <c r="K9" s="2" t="s">
        <v>10</v>
      </c>
      <c r="L9" s="3">
        <v>98.049250000000001</v>
      </c>
    </row>
    <row r="10" spans="1:12" ht="16.5" thickTop="1" x14ac:dyDescent="0.25">
      <c r="K10" s="2" t="s">
        <v>99</v>
      </c>
      <c r="L10" s="3">
        <v>100</v>
      </c>
    </row>
    <row r="13" spans="1:12" ht="15.75" x14ac:dyDescent="0.25">
      <c r="B13" s="33" t="s">
        <v>9</v>
      </c>
      <c r="C13" s="33"/>
      <c r="D13" s="33"/>
      <c r="E13" s="33"/>
      <c r="F13" s="33"/>
    </row>
    <row r="14" spans="1:12" ht="16.5" thickBot="1" x14ac:dyDescent="0.3">
      <c r="A14" s="5"/>
      <c r="B14" s="5" t="s">
        <v>169</v>
      </c>
      <c r="C14" s="5" t="s">
        <v>170</v>
      </c>
      <c r="D14" s="5" t="s">
        <v>171</v>
      </c>
      <c r="E14" s="5" t="s">
        <v>172</v>
      </c>
      <c r="F14" s="5" t="s">
        <v>173</v>
      </c>
      <c r="G14" s="2" t="s">
        <v>105</v>
      </c>
      <c r="H14" s="2" t="s">
        <v>104</v>
      </c>
    </row>
    <row r="15" spans="1:12" ht="17.25" thickTop="1" thickBot="1" x14ac:dyDescent="0.3">
      <c r="A15" s="7" t="s">
        <v>3</v>
      </c>
      <c r="B15" s="16">
        <f>B6/$L$5*100</f>
        <v>1.5909855000162676</v>
      </c>
      <c r="C15" s="16">
        <f>C6/$L$6*100</f>
        <v>1.344002641146236</v>
      </c>
      <c r="D15" s="16">
        <f>D6/$L$7*100</f>
        <v>1.5393488154952699</v>
      </c>
      <c r="E15" s="16">
        <f>E6/$L$8*100</f>
        <v>1.5386172055999408</v>
      </c>
      <c r="F15" s="16">
        <f>F6/$L$9*100</f>
        <v>1.4523313538859297</v>
      </c>
      <c r="G15" s="14">
        <f>((F15-B15)/B15)*100</f>
        <v>-8.7149849026857993</v>
      </c>
      <c r="H15" s="14">
        <f>((F15-E15)/E15)*100</f>
        <v>-5.6080129222502935</v>
      </c>
    </row>
    <row r="16" spans="1:12" ht="17.25" thickTop="1" thickBot="1" x14ac:dyDescent="0.3">
      <c r="A16" s="7" t="s">
        <v>2</v>
      </c>
      <c r="B16" s="16">
        <f>B7/$L$5*100</f>
        <v>0.5010465582873318</v>
      </c>
      <c r="C16" s="16">
        <f>C7/$L$6*100</f>
        <v>0.50905963745475502</v>
      </c>
      <c r="D16" s="16">
        <f>D7/$L$7*100</f>
        <v>0.49418985196910992</v>
      </c>
      <c r="E16" s="16">
        <f>E7/$L$8*100</f>
        <v>0.47671055115876132</v>
      </c>
      <c r="F16" s="16">
        <f>F7/$L$9*100</f>
        <v>0.46813208668092826</v>
      </c>
      <c r="G16" s="14">
        <f>((F16-B16)/B16)*100</f>
        <v>-6.5691443363888542</v>
      </c>
      <c r="H16" s="14">
        <f>((F16-E16)/E16)*100</f>
        <v>-1.7995121897304365</v>
      </c>
    </row>
    <row r="17" spans="1:8" ht="17.25" thickTop="1" thickBot="1" x14ac:dyDescent="0.3">
      <c r="A17" s="7" t="s">
        <v>1</v>
      </c>
      <c r="B17" s="16">
        <f>B8/$L$5*100</f>
        <v>0.37415814417560483</v>
      </c>
      <c r="C17" s="16">
        <f>C8/$L$6*100</f>
        <v>0.3375981277681116</v>
      </c>
      <c r="D17" s="16">
        <f>D8/$L$7*100</f>
        <v>0.34172702529778876</v>
      </c>
      <c r="E17" s="16">
        <f>E8/$L$8*100</f>
        <v>0.3181547442088013</v>
      </c>
      <c r="F17" s="16">
        <f>F8/$L$9*100</f>
        <v>0.31514774462833728</v>
      </c>
      <c r="G17" s="14">
        <f>((F17-B17)/B17)*100</f>
        <v>-15.771512785666378</v>
      </c>
      <c r="H17" s="14">
        <f>((F17-E17)/E17)*100</f>
        <v>-0.94513743239690962</v>
      </c>
    </row>
    <row r="18" spans="1:8" ht="17.25" thickTop="1" thickBot="1" x14ac:dyDescent="0.3">
      <c r="A18" s="7" t="s">
        <v>0</v>
      </c>
      <c r="B18" s="16">
        <f>B9/$L$5*100</f>
        <v>2.4661902024792042</v>
      </c>
      <c r="C18" s="16">
        <f>C9/$L$6*100</f>
        <v>2.1906604063691026</v>
      </c>
      <c r="D18" s="16">
        <f>D9/$L$7*100</f>
        <v>2.3752656927621687</v>
      </c>
      <c r="E18" s="16">
        <f>E9/$L$8*100</f>
        <v>2.3334825009675035</v>
      </c>
      <c r="F18" s="16">
        <f>F9/$L$9*100</f>
        <v>2.2356111851951956</v>
      </c>
      <c r="G18" s="14">
        <f>((F18-B18)/B18)*100</f>
        <v>-9.3496039783230334</v>
      </c>
      <c r="H18" s="14">
        <f>((F18-E18)/E18)*100</f>
        <v>-4.1942168296410491</v>
      </c>
    </row>
    <row r="19" spans="1:8" ht="15.75" thickTop="1" x14ac:dyDescent="0.2"/>
    <row r="21" spans="1:8" ht="15.75" x14ac:dyDescent="0.25">
      <c r="A21" s="2" t="s">
        <v>38</v>
      </c>
    </row>
    <row r="22" spans="1:8" x14ac:dyDescent="0.2">
      <c r="A22" s="3" t="s">
        <v>179</v>
      </c>
    </row>
    <row r="25" spans="1:8" ht="15.75" x14ac:dyDescent="0.25">
      <c r="A25" s="2" t="s">
        <v>29</v>
      </c>
    </row>
    <row r="26" spans="1:8" ht="21" customHeight="1" x14ac:dyDescent="0.2">
      <c r="A26" s="1" t="s">
        <v>106</v>
      </c>
    </row>
    <row r="27" spans="1:8" ht="21" customHeight="1" x14ac:dyDescent="0.2">
      <c r="A27" s="1" t="s">
        <v>102</v>
      </c>
    </row>
  </sheetData>
  <mergeCells count="2">
    <mergeCell ref="B4:F4"/>
    <mergeCell ref="B13:F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K4" sqref="K4"/>
    </sheetView>
  </sheetViews>
  <sheetFormatPr defaultColWidth="9.140625" defaultRowHeight="15.75" x14ac:dyDescent="0.25"/>
  <cols>
    <col min="1" max="1" width="23" style="10" customWidth="1"/>
    <col min="2" max="2" width="10.7109375" style="10" customWidth="1"/>
    <col min="3" max="6" width="11.5703125" style="10" bestFit="1" customWidth="1"/>
    <col min="7" max="8" width="30.42578125" style="10" bestFit="1" customWidth="1"/>
    <col min="9" max="16384" width="9.140625" style="10"/>
  </cols>
  <sheetData>
    <row r="1" spans="1:13" x14ac:dyDescent="0.25">
      <c r="A1" s="2" t="s">
        <v>32</v>
      </c>
      <c r="B1" s="3"/>
      <c r="C1" s="3"/>
      <c r="D1" s="3"/>
      <c r="E1" s="3"/>
      <c r="F1" s="3"/>
    </row>
    <row r="2" spans="1:13" x14ac:dyDescent="0.25">
      <c r="A2" s="2"/>
      <c r="B2" s="3"/>
      <c r="C2" s="3"/>
      <c r="D2" s="3"/>
      <c r="E2" s="3"/>
      <c r="F2" s="3"/>
    </row>
    <row r="3" spans="1:13" x14ac:dyDescent="0.25">
      <c r="A3" s="3"/>
      <c r="B3" s="3"/>
      <c r="C3" s="3"/>
      <c r="D3" s="3"/>
      <c r="E3" s="3"/>
      <c r="F3" s="3"/>
    </row>
    <row r="4" spans="1:13" x14ac:dyDescent="0.25">
      <c r="A4" s="3"/>
      <c r="B4" s="33" t="s">
        <v>28</v>
      </c>
      <c r="C4" s="33"/>
      <c r="D4" s="33"/>
      <c r="E4" s="33"/>
      <c r="F4" s="33"/>
    </row>
    <row r="5" spans="1:13" ht="16.5" thickBot="1" x14ac:dyDescent="0.3">
      <c r="A5" s="5"/>
      <c r="B5" s="5" t="s">
        <v>7</v>
      </c>
      <c r="C5" s="5" t="s">
        <v>6</v>
      </c>
      <c r="D5" s="5" t="s">
        <v>5</v>
      </c>
      <c r="E5" s="5" t="s">
        <v>4</v>
      </c>
      <c r="F5" s="5" t="s">
        <v>10</v>
      </c>
      <c r="L5" s="2"/>
      <c r="M5" s="2" t="s">
        <v>100</v>
      </c>
    </row>
    <row r="6" spans="1:13" ht="17.25" thickTop="1" thickBot="1" x14ac:dyDescent="0.3">
      <c r="A6" s="5" t="s">
        <v>3</v>
      </c>
      <c r="B6" s="17">
        <v>0.88500000000000001</v>
      </c>
      <c r="C6" s="17">
        <v>0.89300000000000002</v>
      </c>
      <c r="D6" s="17">
        <v>0.80200000000000005</v>
      </c>
      <c r="E6" s="17">
        <v>0.79700000000000004</v>
      </c>
      <c r="F6" s="17">
        <v>0.78300000000000003</v>
      </c>
      <c r="L6" s="2" t="s">
        <v>8</v>
      </c>
      <c r="M6" s="3">
        <v>92.207000000000008</v>
      </c>
    </row>
    <row r="7" spans="1:13" ht="17.25" thickTop="1" thickBot="1" x14ac:dyDescent="0.3">
      <c r="A7" s="7" t="s">
        <v>2</v>
      </c>
      <c r="B7" s="16">
        <v>0.253</v>
      </c>
      <c r="C7" s="16">
        <v>0.246</v>
      </c>
      <c r="D7" s="16">
        <v>0.25700000000000001</v>
      </c>
      <c r="E7" s="16">
        <v>0.22600000000000001</v>
      </c>
      <c r="F7" s="16">
        <v>0.222</v>
      </c>
      <c r="L7" s="2" t="s">
        <v>7</v>
      </c>
      <c r="M7" s="3">
        <v>93.89862500000001</v>
      </c>
    </row>
    <row r="8" spans="1:13" ht="17.25" thickTop="1" thickBot="1" x14ac:dyDescent="0.3">
      <c r="A8" s="7" t="s">
        <v>1</v>
      </c>
      <c r="B8" s="16">
        <v>0.161</v>
      </c>
      <c r="C8" s="16">
        <v>0.13100000000000001</v>
      </c>
      <c r="D8" s="16">
        <v>0.13200000000000001</v>
      </c>
      <c r="E8" s="16">
        <v>0.13900000000000001</v>
      </c>
      <c r="F8" s="16">
        <v>0.13100000000000001</v>
      </c>
      <c r="L8" s="2" t="s">
        <v>6</v>
      </c>
      <c r="M8" s="3">
        <v>95.105150000000009</v>
      </c>
    </row>
    <row r="9" spans="1:13" ht="17.25" thickTop="1" thickBot="1" x14ac:dyDescent="0.3">
      <c r="A9" s="7" t="s">
        <v>0</v>
      </c>
      <c r="B9" s="15">
        <f>SUM(B6:B8)</f>
        <v>1.2989999999999999</v>
      </c>
      <c r="C9" s="15">
        <f t="shared" ref="C9:F9" si="0">SUM(C6:C8)</f>
        <v>1.27</v>
      </c>
      <c r="D9" s="15">
        <f t="shared" si="0"/>
        <v>1.1910000000000003</v>
      </c>
      <c r="E9" s="15">
        <f t="shared" si="0"/>
        <v>1.1620000000000001</v>
      </c>
      <c r="F9" s="15">
        <f t="shared" si="0"/>
        <v>1.1360000000000001</v>
      </c>
      <c r="L9" s="2" t="s">
        <v>5</v>
      </c>
      <c r="M9" s="3">
        <v>95.865300000000005</v>
      </c>
    </row>
    <row r="10" spans="1:13" ht="16.5" thickTop="1" x14ac:dyDescent="0.25">
      <c r="A10" s="3"/>
      <c r="B10" s="3"/>
      <c r="C10" s="3"/>
      <c r="D10" s="3"/>
      <c r="E10" s="3"/>
      <c r="F10" s="3"/>
      <c r="L10" s="2" t="s">
        <v>4</v>
      </c>
      <c r="M10" s="3">
        <v>98.049250000000001</v>
      </c>
    </row>
    <row r="11" spans="1:13" x14ac:dyDescent="0.25">
      <c r="A11" s="3"/>
      <c r="B11" s="3"/>
      <c r="C11" s="3"/>
      <c r="D11" s="3"/>
      <c r="E11" s="3"/>
      <c r="F11" s="3"/>
      <c r="L11" s="2" t="s">
        <v>10</v>
      </c>
      <c r="M11" s="3">
        <v>100</v>
      </c>
    </row>
    <row r="13" spans="1:13" x14ac:dyDescent="0.25">
      <c r="B13" s="33" t="s">
        <v>9</v>
      </c>
      <c r="C13" s="33"/>
      <c r="D13" s="33"/>
      <c r="E13" s="33"/>
      <c r="F13" s="33"/>
    </row>
    <row r="14" spans="1:13" ht="16.5" thickBot="1" x14ac:dyDescent="0.3">
      <c r="A14" s="5"/>
      <c r="B14" s="5" t="s">
        <v>169</v>
      </c>
      <c r="C14" s="5" t="s">
        <v>170</v>
      </c>
      <c r="D14" s="5" t="s">
        <v>171</v>
      </c>
      <c r="E14" s="5" t="s">
        <v>172</v>
      </c>
      <c r="F14" s="5" t="s">
        <v>173</v>
      </c>
      <c r="G14" s="2" t="s">
        <v>105</v>
      </c>
      <c r="H14" s="2" t="s">
        <v>104</v>
      </c>
    </row>
    <row r="15" spans="1:13" ht="17.25" thickTop="1" thickBot="1" x14ac:dyDescent="0.3">
      <c r="A15" s="7" t="s">
        <v>3</v>
      </c>
      <c r="B15" s="16">
        <f>B6/$M$6*100</f>
        <v>0.95979697853742119</v>
      </c>
      <c r="C15" s="16">
        <f>C6/$M$7*100</f>
        <v>0.95102564068430173</v>
      </c>
      <c r="D15" s="16">
        <f>D6/$M$8*100</f>
        <v>0.84327715165792816</v>
      </c>
      <c r="E15" s="16">
        <f>E6/$M$9*100</f>
        <v>0.83137485617840867</v>
      </c>
      <c r="F15" s="16">
        <f>F6/$M$10*100</f>
        <v>0.7985782655145246</v>
      </c>
      <c r="G15" s="14">
        <f>((F15-B15)/B15)*100</f>
        <v>-16.797168216612686</v>
      </c>
      <c r="H15" s="14">
        <f>((F15-E15)/E15)*100</f>
        <v>-3.944861986161162</v>
      </c>
    </row>
    <row r="16" spans="1:13" ht="17.25" thickTop="1" thickBot="1" x14ac:dyDescent="0.3">
      <c r="A16" s="7" t="s">
        <v>2</v>
      </c>
      <c r="B16" s="16">
        <f>B7/$M$6*100</f>
        <v>0.27438263906211025</v>
      </c>
      <c r="C16" s="16">
        <f>C7/$M$7*100</f>
        <v>0.26198466697462286</v>
      </c>
      <c r="D16" s="16">
        <f>D7/$M$8*100</f>
        <v>0.27022721692778989</v>
      </c>
      <c r="E16" s="16">
        <f>E7/$M$9*100</f>
        <v>0.23574744980717735</v>
      </c>
      <c r="F16" s="16">
        <f>F7/$M$10*100</f>
        <v>0.22641682623783457</v>
      </c>
      <c r="G16" s="14">
        <f>((F16-B16)/B16)*100</f>
        <v>-17.481358510229196</v>
      </c>
      <c r="H16" s="14">
        <f>((F16-E16)/E16)*100</f>
        <v>-3.9578895029297181</v>
      </c>
    </row>
    <row r="17" spans="1:8" ht="17.25" thickTop="1" thickBot="1" x14ac:dyDescent="0.3">
      <c r="A17" s="7" t="s">
        <v>1</v>
      </c>
      <c r="B17" s="16">
        <f>B8/$M$6*100</f>
        <v>0.1746071339486156</v>
      </c>
      <c r="C17" s="16">
        <f>C8/$M$7*100</f>
        <v>0.13951216005559186</v>
      </c>
      <c r="D17" s="16">
        <f>D8/$M$8*100</f>
        <v>0.13879374565940961</v>
      </c>
      <c r="E17" s="16">
        <f>E8/$M$9*100</f>
        <v>0.1449951129345029</v>
      </c>
      <c r="F17" s="16">
        <f>F8/$M$10*100</f>
        <v>0.13360632539259606</v>
      </c>
      <c r="G17" s="14">
        <f>((F17-B17)/B17)*100</f>
        <v>-23.481748785868906</v>
      </c>
      <c r="H17" s="14">
        <f>((F17-E17)/E17)*100</f>
        <v>-7.8546009664831757</v>
      </c>
    </row>
    <row r="18" spans="1:8" ht="17.25" thickTop="1" thickBot="1" x14ac:dyDescent="0.3">
      <c r="A18" s="7" t="s">
        <v>0</v>
      </c>
      <c r="B18" s="16">
        <f>B9/$M$6*100</f>
        <v>1.4087867515481469</v>
      </c>
      <c r="C18" s="16">
        <f>C9/$M$7*100</f>
        <v>1.3525224677145165</v>
      </c>
      <c r="D18" s="16">
        <f>D9/$M$8*100</f>
        <v>1.2522981142451277</v>
      </c>
      <c r="E18" s="16">
        <f>E9/$M$9*100</f>
        <v>1.212117418920089</v>
      </c>
      <c r="F18" s="16">
        <f>F9/$M$10*100</f>
        <v>1.1586014171449552</v>
      </c>
      <c r="G18" s="14">
        <f>((F18-B18)/B18)*100</f>
        <v>-17.758921577609776</v>
      </c>
      <c r="H18" s="14">
        <f>((F18-E18)/E18)*100</f>
        <v>-4.4150839629722256</v>
      </c>
    </row>
    <row r="19" spans="1:8" ht="16.5" thickTop="1" x14ac:dyDescent="0.25"/>
    <row r="21" spans="1:8" x14ac:dyDescent="0.25">
      <c r="A21" s="2" t="s">
        <v>38</v>
      </c>
    </row>
    <row r="22" spans="1:8" x14ac:dyDescent="0.25">
      <c r="A22" s="3" t="s">
        <v>179</v>
      </c>
    </row>
    <row r="25" spans="1:8" x14ac:dyDescent="0.25">
      <c r="A25" s="2" t="s">
        <v>29</v>
      </c>
    </row>
    <row r="26" spans="1:8" ht="21" customHeight="1" x14ac:dyDescent="0.25">
      <c r="A26" s="1" t="s">
        <v>107</v>
      </c>
    </row>
    <row r="27" spans="1:8" ht="21" customHeight="1" x14ac:dyDescent="0.25">
      <c r="A27" s="1" t="s">
        <v>102</v>
      </c>
    </row>
  </sheetData>
  <mergeCells count="2">
    <mergeCell ref="B4:F4"/>
    <mergeCell ref="B13:F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B18" sqref="B18"/>
    </sheetView>
  </sheetViews>
  <sheetFormatPr defaultColWidth="9.140625" defaultRowHeight="15.75" x14ac:dyDescent="0.25"/>
  <cols>
    <col min="1" max="1" width="23.42578125" style="9" customWidth="1"/>
    <col min="2" max="2" width="19.28515625" style="10" customWidth="1"/>
    <col min="3" max="3" width="30.42578125" style="10" bestFit="1" customWidth="1"/>
    <col min="4" max="4" width="12.5703125" style="10" bestFit="1" customWidth="1"/>
    <col min="5" max="16384" width="9.140625" style="10"/>
  </cols>
  <sheetData>
    <row r="1" spans="1:5" s="9" customFormat="1" x14ac:dyDescent="0.25">
      <c r="A1" s="2" t="s">
        <v>108</v>
      </c>
      <c r="B1" s="2"/>
      <c r="C1" s="2"/>
    </row>
    <row r="2" spans="1:5" x14ac:dyDescent="0.25">
      <c r="A2" s="2"/>
      <c r="B2" s="3"/>
      <c r="C2" s="3"/>
    </row>
    <row r="3" spans="1:5" x14ac:dyDescent="0.25">
      <c r="A3" s="2"/>
      <c r="C3" s="3"/>
    </row>
    <row r="4" spans="1:5" x14ac:dyDescent="0.25">
      <c r="B4" s="18" t="s">
        <v>28</v>
      </c>
      <c r="C4" s="3"/>
      <c r="D4" s="2"/>
      <c r="E4" s="2"/>
    </row>
    <row r="5" spans="1:5" s="9" customFormat="1" ht="16.5" thickBot="1" x14ac:dyDescent="0.3">
      <c r="A5" s="11"/>
      <c r="B5" s="5" t="s">
        <v>10</v>
      </c>
      <c r="C5" s="2"/>
      <c r="D5" s="2"/>
      <c r="E5" s="3"/>
    </row>
    <row r="6" spans="1:5" ht="17.25" thickTop="1" thickBot="1" x14ac:dyDescent="0.3">
      <c r="A6" s="7" t="s">
        <v>3</v>
      </c>
      <c r="B6" s="13">
        <v>12.613</v>
      </c>
      <c r="C6" s="3"/>
      <c r="D6" s="2"/>
      <c r="E6" s="3"/>
    </row>
    <row r="7" spans="1:5" ht="17.25" thickTop="1" thickBot="1" x14ac:dyDescent="0.3">
      <c r="A7" s="7" t="s">
        <v>2</v>
      </c>
      <c r="B7" s="13">
        <v>5.0190000000000001</v>
      </c>
      <c r="C7" s="3"/>
      <c r="D7" s="2"/>
      <c r="E7" s="3"/>
    </row>
    <row r="8" spans="1:5" ht="17.25" thickTop="1" thickBot="1" x14ac:dyDescent="0.3">
      <c r="A8" s="7" t="s">
        <v>1</v>
      </c>
      <c r="B8" s="13">
        <v>3.8250000000000002</v>
      </c>
      <c r="C8" s="3"/>
      <c r="D8" s="2"/>
      <c r="E8" s="2" t="s">
        <v>100</v>
      </c>
    </row>
    <row r="9" spans="1:5" ht="17.25" thickTop="1" thickBot="1" x14ac:dyDescent="0.3">
      <c r="A9" s="7" t="s">
        <v>0</v>
      </c>
      <c r="B9" s="13">
        <v>21.456999999999997</v>
      </c>
      <c r="C9" s="3"/>
      <c r="D9" s="2" t="s">
        <v>10</v>
      </c>
      <c r="E9" s="3">
        <v>98.049250000000001</v>
      </c>
    </row>
    <row r="10" spans="1:5" ht="16.5" thickTop="1" x14ac:dyDescent="0.25">
      <c r="A10" s="2"/>
      <c r="B10" s="3"/>
      <c r="C10" s="3"/>
      <c r="D10" s="2" t="s">
        <v>99</v>
      </c>
      <c r="E10" s="3">
        <v>100</v>
      </c>
    </row>
    <row r="11" spans="1:5" x14ac:dyDescent="0.25">
      <c r="A11" s="2"/>
      <c r="B11" s="3"/>
      <c r="C11" s="3"/>
    </row>
    <row r="12" spans="1:5" x14ac:dyDescent="0.25">
      <c r="A12" s="2"/>
      <c r="B12" s="3"/>
    </row>
    <row r="13" spans="1:5" s="9" customFormat="1" x14ac:dyDescent="0.25">
      <c r="A13" s="2"/>
      <c r="B13" s="18" t="s">
        <v>9</v>
      </c>
      <c r="C13" s="10"/>
      <c r="D13" s="10"/>
    </row>
    <row r="14" spans="1:5" ht="16.5" thickBot="1" x14ac:dyDescent="0.3">
      <c r="A14" s="5"/>
      <c r="B14" s="5" t="s">
        <v>10</v>
      </c>
      <c r="C14" s="2"/>
      <c r="D14" s="2"/>
    </row>
    <row r="15" spans="1:5" ht="17.25" thickTop="1" thickBot="1" x14ac:dyDescent="0.3">
      <c r="A15" s="7" t="s">
        <v>3</v>
      </c>
      <c r="B15" s="13">
        <f>B6/$E$9*100</f>
        <v>12.863943375395529</v>
      </c>
      <c r="C15" s="14"/>
      <c r="D15" s="14"/>
    </row>
    <row r="16" spans="1:5" ht="17.25" thickTop="1" thickBot="1" x14ac:dyDescent="0.3">
      <c r="A16" s="7" t="s">
        <v>2</v>
      </c>
      <c r="B16" s="13">
        <f t="shared" ref="B16:B18" si="0">B7/$E$9*100</f>
        <v>5.1188560850796918</v>
      </c>
      <c r="C16" s="14"/>
      <c r="D16" s="14"/>
    </row>
    <row r="17" spans="1:4" ht="17.25" thickTop="1" thickBot="1" x14ac:dyDescent="0.3">
      <c r="A17" s="7" t="s">
        <v>1</v>
      </c>
      <c r="B17" s="13">
        <f>B8/$E$9*100</f>
        <v>3.9011007223410687</v>
      </c>
      <c r="C17" s="14"/>
      <c r="D17" s="14"/>
    </row>
    <row r="18" spans="1:4" ht="17.25" thickTop="1" thickBot="1" x14ac:dyDescent="0.3">
      <c r="A18" s="7" t="s">
        <v>0</v>
      </c>
      <c r="B18" s="13">
        <f t="shared" si="0"/>
        <v>21.883900182816284</v>
      </c>
      <c r="C18" s="14"/>
      <c r="D18" s="14"/>
    </row>
    <row r="19" spans="1:4" ht="16.5" thickTop="1" x14ac:dyDescent="0.25">
      <c r="A19" s="2"/>
      <c r="B19" s="3"/>
      <c r="C19" s="3"/>
    </row>
    <row r="20" spans="1:4" x14ac:dyDescent="0.25">
      <c r="A20" s="2"/>
      <c r="B20" s="2"/>
      <c r="C20" s="3"/>
    </row>
    <row r="21" spans="1:4" x14ac:dyDescent="0.25">
      <c r="A21" s="2" t="s">
        <v>38</v>
      </c>
      <c r="B21" s="2"/>
      <c r="C21" s="3"/>
    </row>
    <row r="22" spans="1:4" x14ac:dyDescent="0.25">
      <c r="A22" s="3" t="s">
        <v>179</v>
      </c>
      <c r="B22" s="2"/>
      <c r="C22" s="3"/>
    </row>
    <row r="23" spans="1:4" x14ac:dyDescent="0.25">
      <c r="A23" s="2"/>
      <c r="B23" s="2"/>
      <c r="C23" s="3"/>
    </row>
    <row r="24" spans="1:4" x14ac:dyDescent="0.25">
      <c r="A24" s="2"/>
      <c r="B24" s="2"/>
      <c r="C24" s="3"/>
    </row>
    <row r="25" spans="1:4" x14ac:dyDescent="0.25">
      <c r="A25" s="2" t="s">
        <v>29</v>
      </c>
      <c r="B25" s="2"/>
      <c r="C25" s="2"/>
      <c r="D25" s="2"/>
    </row>
    <row r="26" spans="1:4" ht="21" customHeight="1" x14ac:dyDescent="0.25">
      <c r="A26" s="1" t="s">
        <v>101</v>
      </c>
      <c r="B26" s="3"/>
      <c r="C26" s="14"/>
      <c r="D26" s="14"/>
    </row>
    <row r="27" spans="1:4" ht="21" customHeight="1" x14ac:dyDescent="0.25">
      <c r="A27" s="1" t="s">
        <v>102</v>
      </c>
      <c r="B27" s="3"/>
      <c r="C27" s="14"/>
      <c r="D27" s="14"/>
    </row>
    <row r="28" spans="1:4" x14ac:dyDescent="0.25">
      <c r="A28" s="2"/>
      <c r="B28" s="3"/>
      <c r="C28" s="14"/>
      <c r="D28" s="14"/>
    </row>
    <row r="29" spans="1:4" x14ac:dyDescent="0.25">
      <c r="A29" s="2"/>
      <c r="B29" s="3"/>
      <c r="C29" s="14"/>
      <c r="D29" s="14"/>
    </row>
    <row r="30" spans="1:4" x14ac:dyDescent="0.25">
      <c r="A30" s="2"/>
      <c r="B30" s="3"/>
      <c r="C30" s="3"/>
    </row>
    <row r="31" spans="1:4" x14ac:dyDescent="0.25">
      <c r="A31" s="2"/>
      <c r="B31" s="3"/>
      <c r="C31" s="3"/>
    </row>
    <row r="32" spans="1:4" x14ac:dyDescent="0.25">
      <c r="A32" s="2"/>
      <c r="B32" s="3"/>
      <c r="C32" s="3"/>
    </row>
    <row r="33" spans="1:3" x14ac:dyDescent="0.25">
      <c r="A33" s="2"/>
      <c r="B33" s="2"/>
      <c r="C33" s="3"/>
    </row>
    <row r="34" spans="1:3" x14ac:dyDescent="0.25">
      <c r="A34" s="2"/>
      <c r="B34" s="2"/>
      <c r="C34" s="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D31" sqref="D31"/>
    </sheetView>
  </sheetViews>
  <sheetFormatPr defaultColWidth="9.140625" defaultRowHeight="15" x14ac:dyDescent="0.2"/>
  <cols>
    <col min="1" max="1" width="22.85546875" style="3" customWidth="1"/>
    <col min="2" max="2" width="18.7109375" style="3" customWidth="1"/>
    <col min="3" max="4" width="30.42578125" style="3" bestFit="1" customWidth="1"/>
    <col min="5" max="16384" width="9.140625" style="3"/>
  </cols>
  <sheetData>
    <row r="1" spans="1:8" ht="15.75" x14ac:dyDescent="0.25">
      <c r="A1" s="2" t="s">
        <v>33</v>
      </c>
    </row>
    <row r="4" spans="1:8" ht="15.75" x14ac:dyDescent="0.25">
      <c r="B4" s="18" t="s">
        <v>28</v>
      </c>
      <c r="G4" s="2"/>
      <c r="H4" s="2"/>
    </row>
    <row r="5" spans="1:8" ht="16.5" thickBot="1" x14ac:dyDescent="0.3">
      <c r="A5" s="11"/>
      <c r="B5" s="5" t="s">
        <v>10</v>
      </c>
      <c r="G5" s="2"/>
    </row>
    <row r="6" spans="1:8" ht="17.25" thickTop="1" thickBot="1" x14ac:dyDescent="0.3">
      <c r="A6" s="7" t="s">
        <v>3</v>
      </c>
      <c r="B6" s="15">
        <v>1.4239999999999999</v>
      </c>
      <c r="G6" s="2"/>
    </row>
    <row r="7" spans="1:8" ht="17.25" thickTop="1" thickBot="1" x14ac:dyDescent="0.3">
      <c r="A7" s="7" t="s">
        <v>2</v>
      </c>
      <c r="B7" s="15">
        <v>0.45900000000000002</v>
      </c>
      <c r="G7" s="2"/>
    </row>
    <row r="8" spans="1:8" ht="17.25" thickTop="1" thickBot="1" x14ac:dyDescent="0.3">
      <c r="A8" s="7" t="s">
        <v>1</v>
      </c>
      <c r="B8" s="15">
        <v>0.309</v>
      </c>
      <c r="G8" s="2"/>
      <c r="H8" s="2" t="s">
        <v>100</v>
      </c>
    </row>
    <row r="9" spans="1:8" ht="17.25" thickTop="1" thickBot="1" x14ac:dyDescent="0.3">
      <c r="A9" s="7" t="s">
        <v>0</v>
      </c>
      <c r="B9" s="15">
        <v>2.1920000000000002</v>
      </c>
      <c r="G9" s="2" t="s">
        <v>10</v>
      </c>
      <c r="H9" s="3">
        <v>98.049250000000001</v>
      </c>
    </row>
    <row r="10" spans="1:8" ht="16.5" thickTop="1" x14ac:dyDescent="0.25">
      <c r="G10" s="2" t="s">
        <v>99</v>
      </c>
      <c r="H10" s="3">
        <v>100</v>
      </c>
    </row>
    <row r="13" spans="1:8" ht="15.75" x14ac:dyDescent="0.25">
      <c r="B13" s="18" t="s">
        <v>9</v>
      </c>
    </row>
    <row r="14" spans="1:8" ht="16.5" thickBot="1" x14ac:dyDescent="0.3">
      <c r="A14" s="5"/>
      <c r="B14" s="5" t="s">
        <v>10</v>
      </c>
      <c r="C14" s="2"/>
      <c r="D14" s="2"/>
    </row>
    <row r="15" spans="1:8" ht="17.25" thickTop="1" thickBot="1" x14ac:dyDescent="0.3">
      <c r="A15" s="5" t="s">
        <v>3</v>
      </c>
      <c r="B15" s="17">
        <f>B6/$H$9*100</f>
        <v>1.4523313538859297</v>
      </c>
      <c r="C15" s="31"/>
      <c r="D15" s="14"/>
    </row>
    <row r="16" spans="1:8" ht="17.25" thickTop="1" thickBot="1" x14ac:dyDescent="0.3">
      <c r="A16" s="7" t="s">
        <v>2</v>
      </c>
      <c r="B16" s="16">
        <f>B7/$H$9*100</f>
        <v>0.46813208668092826</v>
      </c>
      <c r="C16" s="14"/>
      <c r="D16" s="14"/>
    </row>
    <row r="17" spans="1:4" ht="17.25" thickTop="1" thickBot="1" x14ac:dyDescent="0.3">
      <c r="A17" s="7" t="s">
        <v>1</v>
      </c>
      <c r="B17" s="16">
        <f>B8/$H$9*100</f>
        <v>0.31514774462833728</v>
      </c>
      <c r="C17" s="14"/>
      <c r="D17" s="14"/>
    </row>
    <row r="18" spans="1:4" ht="17.25" thickTop="1" thickBot="1" x14ac:dyDescent="0.3">
      <c r="A18" s="7" t="s">
        <v>0</v>
      </c>
      <c r="B18" s="16">
        <f>B9/$H$9*100</f>
        <v>2.2356111851951956</v>
      </c>
      <c r="C18" s="14"/>
      <c r="D18" s="14"/>
    </row>
    <row r="19" spans="1:4" ht="15.75" thickTop="1" x14ac:dyDescent="0.2"/>
    <row r="21" spans="1:4" ht="15.75" x14ac:dyDescent="0.25">
      <c r="A21" s="2" t="s">
        <v>38</v>
      </c>
    </row>
    <row r="22" spans="1:4" x14ac:dyDescent="0.2">
      <c r="A22" s="3" t="s">
        <v>179</v>
      </c>
    </row>
    <row r="25" spans="1:4" ht="15.75" x14ac:dyDescent="0.25">
      <c r="A25" s="2" t="s">
        <v>29</v>
      </c>
    </row>
    <row r="26" spans="1:4" ht="21" customHeight="1" x14ac:dyDescent="0.2">
      <c r="A26" s="1" t="s">
        <v>106</v>
      </c>
    </row>
    <row r="27" spans="1:4" ht="21" customHeight="1" x14ac:dyDescent="0.2">
      <c r="A27" s="1" t="s">
        <v>109</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C15" sqref="C15"/>
    </sheetView>
  </sheetViews>
  <sheetFormatPr defaultColWidth="9.140625" defaultRowHeight="15.75" x14ac:dyDescent="0.25"/>
  <cols>
    <col min="1" max="1" width="24.42578125" style="10" customWidth="1"/>
    <col min="2" max="2" width="18.5703125" style="10" customWidth="1"/>
    <col min="3" max="4" width="30.42578125" style="10" bestFit="1" customWidth="1"/>
    <col min="5" max="16384" width="9.140625" style="10"/>
  </cols>
  <sheetData>
    <row r="1" spans="1:9" x14ac:dyDescent="0.25">
      <c r="A1" s="2" t="s">
        <v>34</v>
      </c>
      <c r="B1" s="3"/>
    </row>
    <row r="2" spans="1:9" x14ac:dyDescent="0.25">
      <c r="A2" s="2"/>
      <c r="B2" s="3"/>
    </row>
    <row r="3" spans="1:9" x14ac:dyDescent="0.25">
      <c r="A3" s="3"/>
      <c r="B3" s="3"/>
    </row>
    <row r="4" spans="1:9" x14ac:dyDescent="0.25">
      <c r="A4" s="3"/>
      <c r="B4" s="18" t="s">
        <v>28</v>
      </c>
    </row>
    <row r="5" spans="1:9" ht="16.5" thickBot="1" x14ac:dyDescent="0.3">
      <c r="A5" s="5"/>
      <c r="B5" s="5" t="s">
        <v>10</v>
      </c>
      <c r="H5" s="2"/>
      <c r="I5" s="2"/>
    </row>
    <row r="6" spans="1:9" ht="17.25" thickTop="1" thickBot="1" x14ac:dyDescent="0.3">
      <c r="A6" s="5" t="s">
        <v>3</v>
      </c>
      <c r="B6" s="17">
        <v>0.78300000000000003</v>
      </c>
      <c r="H6" s="2"/>
      <c r="I6" s="3"/>
    </row>
    <row r="7" spans="1:9" ht="17.25" thickTop="1" thickBot="1" x14ac:dyDescent="0.3">
      <c r="A7" s="7" t="s">
        <v>2</v>
      </c>
      <c r="B7" s="16">
        <v>0.222</v>
      </c>
      <c r="H7" s="2"/>
      <c r="I7" s="3"/>
    </row>
    <row r="8" spans="1:9" ht="17.25" thickTop="1" thickBot="1" x14ac:dyDescent="0.3">
      <c r="A8" s="7" t="s">
        <v>1</v>
      </c>
      <c r="B8" s="16">
        <v>0.13100000000000001</v>
      </c>
      <c r="H8" s="2"/>
      <c r="I8" s="3"/>
    </row>
    <row r="9" spans="1:9" ht="17.25" thickTop="1" thickBot="1" x14ac:dyDescent="0.3">
      <c r="A9" s="7" t="s">
        <v>0</v>
      </c>
      <c r="B9" s="15">
        <f t="shared" ref="B9" si="0">SUM(B6:B8)</f>
        <v>1.1360000000000001</v>
      </c>
      <c r="H9" s="2"/>
      <c r="I9" s="2" t="s">
        <v>100</v>
      </c>
    </row>
    <row r="10" spans="1:9" ht="16.5" thickTop="1" x14ac:dyDescent="0.25">
      <c r="A10" s="3"/>
      <c r="B10" s="3"/>
      <c r="H10" s="2" t="s">
        <v>10</v>
      </c>
      <c r="I10" s="3">
        <v>98.049250000000001</v>
      </c>
    </row>
    <row r="11" spans="1:9" x14ac:dyDescent="0.25">
      <c r="A11" s="3"/>
      <c r="B11" s="3"/>
      <c r="H11" s="2" t="s">
        <v>99</v>
      </c>
      <c r="I11" s="3">
        <v>100</v>
      </c>
    </row>
    <row r="13" spans="1:9" x14ac:dyDescent="0.25">
      <c r="B13" s="18" t="s">
        <v>9</v>
      </c>
    </row>
    <row r="14" spans="1:9" ht="16.5" thickBot="1" x14ac:dyDescent="0.3">
      <c r="A14" s="5"/>
      <c r="B14" s="5" t="s">
        <v>10</v>
      </c>
      <c r="C14" s="2"/>
      <c r="D14" s="2"/>
    </row>
    <row r="15" spans="1:9" ht="17.25" thickTop="1" thickBot="1" x14ac:dyDescent="0.3">
      <c r="A15" s="5" t="s">
        <v>3</v>
      </c>
      <c r="B15" s="17">
        <f>B6/$I$10*100</f>
        <v>0.7985782655145246</v>
      </c>
      <c r="C15" s="31"/>
      <c r="D15" s="14"/>
    </row>
    <row r="16" spans="1:9" ht="17.25" thickTop="1" thickBot="1" x14ac:dyDescent="0.3">
      <c r="A16" s="7" t="s">
        <v>2</v>
      </c>
      <c r="B16" s="16">
        <f>B7/$I$10*100</f>
        <v>0.22641682623783457</v>
      </c>
      <c r="C16" s="14"/>
      <c r="D16" s="14"/>
    </row>
    <row r="17" spans="1:4" ht="17.25" thickTop="1" thickBot="1" x14ac:dyDescent="0.3">
      <c r="A17" s="7" t="s">
        <v>1</v>
      </c>
      <c r="B17" s="16">
        <f>B8/$I$10*100</f>
        <v>0.13360632539259606</v>
      </c>
      <c r="C17" s="14"/>
      <c r="D17" s="14"/>
    </row>
    <row r="18" spans="1:4" ht="17.25" thickTop="1" thickBot="1" x14ac:dyDescent="0.3">
      <c r="A18" s="7" t="s">
        <v>0</v>
      </c>
      <c r="B18" s="16">
        <f>B9/$I$10*100</f>
        <v>1.1586014171449552</v>
      </c>
      <c r="C18" s="14"/>
      <c r="D18" s="14"/>
    </row>
    <row r="19" spans="1:4" ht="16.5" thickTop="1" x14ac:dyDescent="0.25"/>
    <row r="21" spans="1:4" x14ac:dyDescent="0.25">
      <c r="A21" s="2" t="s">
        <v>38</v>
      </c>
    </row>
    <row r="22" spans="1:4" x14ac:dyDescent="0.25">
      <c r="A22" s="3" t="s">
        <v>179</v>
      </c>
    </row>
    <row r="25" spans="1:4" x14ac:dyDescent="0.25">
      <c r="A25" s="2" t="s">
        <v>29</v>
      </c>
    </row>
    <row r="26" spans="1:4" ht="21" customHeight="1" x14ac:dyDescent="0.25">
      <c r="A26" s="1" t="s">
        <v>107</v>
      </c>
    </row>
    <row r="27" spans="1:4" ht="21" customHeight="1" x14ac:dyDescent="0.25">
      <c r="A27" s="1" t="s">
        <v>102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workbookViewId="0">
      <selection activeCell="A27" sqref="A27"/>
    </sheetView>
  </sheetViews>
  <sheetFormatPr defaultColWidth="9.140625" defaultRowHeight="15" x14ac:dyDescent="0.2"/>
  <cols>
    <col min="1" max="1" width="22.7109375" style="3" customWidth="1"/>
    <col min="2" max="9" width="12.7109375" style="3" bestFit="1" customWidth="1"/>
    <col min="10" max="12" width="11" style="3" bestFit="1" customWidth="1"/>
    <col min="13" max="16384" width="9.140625" style="3"/>
  </cols>
  <sheetData>
    <row r="1" spans="1:12" ht="15.75" x14ac:dyDescent="0.25">
      <c r="A1" s="2" t="s">
        <v>35</v>
      </c>
    </row>
    <row r="4" spans="1:12" ht="16.5" thickBot="1" x14ac:dyDescent="0.3">
      <c r="A4" s="4"/>
      <c r="B4" s="19" t="s">
        <v>174</v>
      </c>
      <c r="C4" s="19" t="s">
        <v>175</v>
      </c>
      <c r="D4" s="19" t="s">
        <v>176</v>
      </c>
      <c r="E4" s="19" t="s">
        <v>177</v>
      </c>
      <c r="F4" s="19" t="s">
        <v>169</v>
      </c>
      <c r="G4" s="19" t="s">
        <v>170</v>
      </c>
      <c r="H4" s="19" t="s">
        <v>171</v>
      </c>
      <c r="I4" s="19" t="s">
        <v>172</v>
      </c>
      <c r="J4" s="19" t="s">
        <v>173</v>
      </c>
      <c r="K4" s="19" t="s">
        <v>178</v>
      </c>
    </row>
    <row r="5" spans="1:12" ht="17.25" thickTop="1" thickBot="1" x14ac:dyDescent="0.3">
      <c r="A5" s="5" t="s">
        <v>13</v>
      </c>
      <c r="B5" s="6">
        <v>141646.18</v>
      </c>
      <c r="C5" s="6">
        <v>141690.07999999996</v>
      </c>
      <c r="D5" s="6">
        <v>136997.19999999998</v>
      </c>
      <c r="E5" s="6">
        <v>131715.85999999999</v>
      </c>
      <c r="F5" s="6">
        <v>127096.44</v>
      </c>
      <c r="G5" s="6">
        <v>125448.85999999999</v>
      </c>
      <c r="H5" s="6">
        <v>124643.21000000004</v>
      </c>
      <c r="I5" s="6">
        <v>121464.94000000006</v>
      </c>
      <c r="J5" s="6">
        <v>120594</v>
      </c>
      <c r="K5" s="6">
        <v>119958</v>
      </c>
      <c r="L5" s="29"/>
    </row>
    <row r="6" spans="1:12" ht="17.25" thickTop="1" thickBot="1" x14ac:dyDescent="0.3">
      <c r="A6" s="7" t="s">
        <v>12</v>
      </c>
      <c r="B6" s="8">
        <v>17048.316999999999</v>
      </c>
      <c r="C6" s="8">
        <v>17408.843499999999</v>
      </c>
      <c r="D6" s="8">
        <v>17263.27</v>
      </c>
      <c r="E6" s="8">
        <v>17436.29</v>
      </c>
      <c r="F6" s="8">
        <v>17496.21</v>
      </c>
      <c r="G6" s="8">
        <v>17244.455000000002</v>
      </c>
      <c r="H6" s="8">
        <v>17294.969000000001</v>
      </c>
      <c r="I6" s="8">
        <v>17316.571</v>
      </c>
      <c r="J6" s="8">
        <v>17256</v>
      </c>
      <c r="K6" s="8">
        <v>17710</v>
      </c>
      <c r="L6" s="29"/>
    </row>
    <row r="7" spans="1:12" ht="17.25" thickTop="1" thickBot="1" x14ac:dyDescent="0.3">
      <c r="A7" s="7" t="s">
        <v>11</v>
      </c>
      <c r="B7" s="8">
        <v>8704</v>
      </c>
      <c r="C7" s="8">
        <v>8490</v>
      </c>
      <c r="D7" s="8">
        <v>8188</v>
      </c>
      <c r="E7" s="8">
        <v>7738</v>
      </c>
      <c r="F7" s="8">
        <v>7502</v>
      </c>
      <c r="G7" s="8">
        <v>7286</v>
      </c>
      <c r="H7" s="8">
        <v>7333</v>
      </c>
      <c r="I7" s="8">
        <v>7238</v>
      </c>
      <c r="J7" s="8">
        <v>7132</v>
      </c>
      <c r="K7" s="25">
        <v>6901</v>
      </c>
      <c r="L7" s="29"/>
    </row>
    <row r="8" spans="1:12" ht="16.5" thickTop="1" x14ac:dyDescent="0.25">
      <c r="A8" s="2"/>
    </row>
    <row r="10" spans="1:12" ht="15.75" x14ac:dyDescent="0.25">
      <c r="A10" s="2" t="s">
        <v>38</v>
      </c>
    </row>
    <row r="11" spans="1:12" ht="21" customHeight="1" x14ac:dyDescent="0.2">
      <c r="A11" s="1" t="s">
        <v>183</v>
      </c>
      <c r="B11" s="1"/>
      <c r="C11" s="1"/>
      <c r="D11" s="1"/>
      <c r="E11" s="1"/>
      <c r="F11" s="1"/>
    </row>
    <row r="12" spans="1:12" ht="21" customHeight="1" x14ac:dyDescent="0.2">
      <c r="A12" s="1" t="s">
        <v>39</v>
      </c>
    </row>
    <row r="13" spans="1:12" ht="21" customHeight="1" x14ac:dyDescent="0.2">
      <c r="A13" s="1" t="s">
        <v>91</v>
      </c>
    </row>
    <row r="14" spans="1:12" ht="21" customHeight="1" x14ac:dyDescent="0.2">
      <c r="A14" s="1" t="s">
        <v>40</v>
      </c>
    </row>
    <row r="15" spans="1:12" ht="21" customHeight="1" x14ac:dyDescent="0.2">
      <c r="A15" s="1" t="s">
        <v>41</v>
      </c>
    </row>
    <row r="16" spans="1:12" ht="21" customHeight="1" x14ac:dyDescent="0.2">
      <c r="A16" s="1" t="s">
        <v>42</v>
      </c>
    </row>
    <row r="19" spans="1:1" ht="15.75" x14ac:dyDescent="0.25">
      <c r="A19" s="2" t="s">
        <v>29</v>
      </c>
    </row>
    <row r="20" spans="1:1" ht="21" customHeight="1" x14ac:dyDescent="0.2">
      <c r="A20" s="1" t="s">
        <v>110</v>
      </c>
    </row>
    <row r="21" spans="1:1" ht="21" customHeight="1" x14ac:dyDescent="0.2">
      <c r="A21" s="1" t="s">
        <v>111</v>
      </c>
    </row>
    <row r="22" spans="1:1" ht="21" customHeight="1" x14ac:dyDescent="0.2">
      <c r="A22" s="1" t="s">
        <v>43</v>
      </c>
    </row>
    <row r="23" spans="1:1" ht="21" customHeight="1" x14ac:dyDescent="0.2">
      <c r="A23" s="1" t="s">
        <v>44</v>
      </c>
    </row>
    <row r="24" spans="1:1" ht="21" customHeight="1" x14ac:dyDescent="0.2">
      <c r="A24" s="1" t="s">
        <v>45</v>
      </c>
    </row>
    <row r="25" spans="1:1" ht="21" customHeight="1" x14ac:dyDescent="0.2">
      <c r="A25" s="1" t="s">
        <v>46</v>
      </c>
    </row>
    <row r="26" spans="1:1" ht="21" customHeight="1" x14ac:dyDescent="0.2">
      <c r="A26" s="1" t="s">
        <v>112</v>
      </c>
    </row>
    <row r="27" spans="1:1" x14ac:dyDescent="0.2">
      <c r="A27" s="3" t="s">
        <v>185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L5" sqref="L5:L7"/>
    </sheetView>
  </sheetViews>
  <sheetFormatPr defaultColWidth="9.140625" defaultRowHeight="15" x14ac:dyDescent="0.2"/>
  <cols>
    <col min="1" max="1" width="23.140625" style="3" customWidth="1"/>
    <col min="2" max="9" width="12.7109375" style="3" customWidth="1"/>
    <col min="10" max="11" width="11.85546875" style="3" customWidth="1"/>
    <col min="12" max="16384" width="9.140625" style="3"/>
  </cols>
  <sheetData>
    <row r="1" spans="1:11" ht="15.75" x14ac:dyDescent="0.25">
      <c r="A1" s="2" t="s">
        <v>36</v>
      </c>
    </row>
    <row r="4" spans="1:11" s="2" customFormat="1" ht="16.5" thickBot="1" x14ac:dyDescent="0.3">
      <c r="A4" s="5"/>
      <c r="B4" s="19" t="s">
        <v>174</v>
      </c>
      <c r="C4" s="19" t="s">
        <v>175</v>
      </c>
      <c r="D4" s="19" t="s">
        <v>176</v>
      </c>
      <c r="E4" s="19" t="s">
        <v>177</v>
      </c>
      <c r="F4" s="19" t="s">
        <v>169</v>
      </c>
      <c r="G4" s="19" t="s">
        <v>170</v>
      </c>
      <c r="H4" s="19" t="s">
        <v>171</v>
      </c>
      <c r="I4" s="19" t="s">
        <v>172</v>
      </c>
      <c r="J4" s="19" t="s">
        <v>173</v>
      </c>
      <c r="K4" s="19" t="s">
        <v>178</v>
      </c>
    </row>
    <row r="5" spans="1:11" ht="17.25" thickTop="1" thickBot="1" x14ac:dyDescent="0.3">
      <c r="A5" s="7" t="s">
        <v>13</v>
      </c>
      <c r="B5" s="8">
        <v>51060</v>
      </c>
      <c r="C5" s="8">
        <v>47777.55798894578</v>
      </c>
      <c r="D5" s="8">
        <v>45661.606259220891</v>
      </c>
      <c r="E5" s="8">
        <v>42042.796510560416</v>
      </c>
      <c r="F5" s="8">
        <v>39247.916317775831</v>
      </c>
      <c r="G5" s="8">
        <v>34366.46322929606</v>
      </c>
      <c r="H5" s="8">
        <v>34129.707563525073</v>
      </c>
      <c r="I5" s="8">
        <v>33457.262316354812</v>
      </c>
      <c r="J5" s="8">
        <v>33449.503069999999</v>
      </c>
      <c r="K5" s="8">
        <v>35761.637040000001</v>
      </c>
    </row>
    <row r="6" spans="1:11" ht="17.25" thickTop="1" thickBot="1" x14ac:dyDescent="0.3">
      <c r="A6" s="7" t="s">
        <v>12</v>
      </c>
      <c r="B6" s="8">
        <v>4007</v>
      </c>
      <c r="C6" s="8">
        <v>4086</v>
      </c>
      <c r="D6" s="8">
        <v>4178</v>
      </c>
      <c r="E6" s="8">
        <v>4200</v>
      </c>
      <c r="F6" s="8">
        <v>4350</v>
      </c>
      <c r="G6" s="8">
        <v>4510</v>
      </c>
      <c r="H6" s="8">
        <v>4628</v>
      </c>
      <c r="I6" s="8">
        <v>4651</v>
      </c>
      <c r="J6" s="8">
        <v>4568</v>
      </c>
      <c r="K6" s="8">
        <v>4549</v>
      </c>
    </row>
    <row r="7" spans="1:11" ht="17.25" thickTop="1" thickBot="1" x14ac:dyDescent="0.3">
      <c r="A7" s="7" t="s">
        <v>11</v>
      </c>
      <c r="B7" s="25">
        <v>2305</v>
      </c>
      <c r="C7" s="25">
        <v>2367</v>
      </c>
      <c r="D7" s="25">
        <v>2284</v>
      </c>
      <c r="E7" s="25">
        <v>2201</v>
      </c>
      <c r="F7" s="25">
        <v>1985</v>
      </c>
      <c r="G7" s="25">
        <v>1958</v>
      </c>
      <c r="H7" s="25">
        <v>1824</v>
      </c>
      <c r="I7" s="8">
        <v>1654</v>
      </c>
      <c r="J7" s="8">
        <v>1450</v>
      </c>
      <c r="K7" s="8">
        <v>1461</v>
      </c>
    </row>
    <row r="8" spans="1:11" ht="15.75" thickTop="1" x14ac:dyDescent="0.2"/>
    <row r="10" spans="1:11" ht="15.75" x14ac:dyDescent="0.25">
      <c r="A10" s="2" t="s">
        <v>38</v>
      </c>
    </row>
    <row r="11" spans="1:11" ht="21" customHeight="1" x14ac:dyDescent="0.2">
      <c r="A11" s="1" t="s">
        <v>47</v>
      </c>
    </row>
    <row r="12" spans="1:11" ht="21" customHeight="1" x14ac:dyDescent="0.2">
      <c r="A12" s="1" t="s">
        <v>126</v>
      </c>
    </row>
    <row r="13" spans="1:11" ht="21" customHeight="1" x14ac:dyDescent="0.2">
      <c r="A13" s="1" t="s">
        <v>125</v>
      </c>
    </row>
    <row r="14" spans="1:11" ht="21" customHeight="1" x14ac:dyDescent="0.2">
      <c r="A14" s="1" t="s">
        <v>90</v>
      </c>
    </row>
    <row r="17" spans="1:1" ht="15.75" x14ac:dyDescent="0.25">
      <c r="A17" s="2" t="s">
        <v>29</v>
      </c>
    </row>
    <row r="18" spans="1:1" ht="21" customHeight="1" x14ac:dyDescent="0.2">
      <c r="A18" s="1" t="s">
        <v>48</v>
      </c>
    </row>
    <row r="19" spans="1:1" ht="21" customHeight="1" x14ac:dyDescent="0.2">
      <c r="A19" s="1" t="s">
        <v>113</v>
      </c>
    </row>
    <row r="20" spans="1:1" ht="21" customHeight="1" x14ac:dyDescent="0.2">
      <c r="A20" s="1" t="s">
        <v>114</v>
      </c>
    </row>
    <row r="21" spans="1:1" ht="21" customHeight="1" x14ac:dyDescent="0.2">
      <c r="A21" s="1" t="s">
        <v>115</v>
      </c>
    </row>
    <row r="22" spans="1:1" ht="21" customHeight="1" x14ac:dyDescent="0.2">
      <c r="A22" s="1" t="s">
        <v>49</v>
      </c>
    </row>
    <row r="23" spans="1:1" ht="21" customHeight="1" x14ac:dyDescent="0.2">
      <c r="A23" s="1" t="s">
        <v>50</v>
      </c>
    </row>
    <row r="24" spans="1:1" ht="21" customHeight="1" x14ac:dyDescent="0.2">
      <c r="A24" s="1" t="s">
        <v>51</v>
      </c>
    </row>
    <row r="25" spans="1:1" ht="21" customHeight="1" x14ac:dyDescent="0.2">
      <c r="A25" s="1" t="s">
        <v>52</v>
      </c>
    </row>
    <row r="26" spans="1:1" ht="21" customHeight="1" x14ac:dyDescent="0.2">
      <c r="A26" s="1" t="s">
        <v>53</v>
      </c>
    </row>
    <row r="27" spans="1:1" ht="21" customHeight="1" x14ac:dyDescent="0.2">
      <c r="A27" s="1" t="s">
        <v>54</v>
      </c>
    </row>
    <row r="28" spans="1:1" ht="21" customHeight="1" x14ac:dyDescent="0.2">
      <c r="A28" s="1" t="s">
        <v>55</v>
      </c>
    </row>
    <row r="29" spans="1:1" ht="21" customHeight="1" x14ac:dyDescent="0.2">
      <c r="A29" s="1" t="s">
        <v>56</v>
      </c>
    </row>
    <row r="30" spans="1:1" s="1" customFormat="1" ht="21" customHeight="1" x14ac:dyDescent="0.25">
      <c r="A30" s="1" t="s">
        <v>116</v>
      </c>
    </row>
    <row r="31" spans="1:1" s="1" customFormat="1" ht="21" customHeight="1" x14ac:dyDescent="0.25">
      <c r="A31" s="1" t="s">
        <v>117</v>
      </c>
    </row>
    <row r="32" spans="1:1" s="1" customFormat="1" ht="21" customHeight="1" x14ac:dyDescent="0.25">
      <c r="A32" s="1" t="s">
        <v>118</v>
      </c>
    </row>
    <row r="33" spans="1:1" s="1" customFormat="1" ht="21" customHeight="1" x14ac:dyDescent="0.25">
      <c r="A33" s="1" t="s">
        <v>119</v>
      </c>
    </row>
    <row r="34" spans="1:1" s="1" customFormat="1" ht="21" customHeight="1" x14ac:dyDescent="0.25">
      <c r="A34" s="1" t="s">
        <v>120</v>
      </c>
    </row>
    <row r="35" spans="1:1" s="1" customFormat="1" ht="21" customHeight="1" x14ac:dyDescent="0.25">
      <c r="A35" s="1" t="s">
        <v>121</v>
      </c>
    </row>
    <row r="36" spans="1:1" s="1" customFormat="1" ht="21" customHeight="1" x14ac:dyDescent="0.25">
      <c r="A36" s="1" t="s">
        <v>122</v>
      </c>
    </row>
    <row r="37" spans="1:1" s="1" customFormat="1" ht="21" customHeight="1" x14ac:dyDescent="0.25">
      <c r="A37" s="1" t="s">
        <v>123</v>
      </c>
    </row>
    <row r="38" spans="1:1" s="1" customFormat="1" ht="21" customHeight="1" x14ac:dyDescent="0.25">
      <c r="A38" s="1" t="s">
        <v>124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L5" sqref="L5:N7"/>
    </sheetView>
  </sheetViews>
  <sheetFormatPr defaultColWidth="9.140625" defaultRowHeight="15.75" x14ac:dyDescent="0.25"/>
  <cols>
    <col min="1" max="1" width="23.140625" style="2" customWidth="1"/>
    <col min="2" max="11" width="12.7109375" style="3" customWidth="1"/>
    <col min="12" max="16384" width="9.140625" style="3"/>
  </cols>
  <sheetData>
    <row r="1" spans="1:11" s="2" customFormat="1" x14ac:dyDescent="0.25">
      <c r="A1" s="2" t="s">
        <v>37</v>
      </c>
    </row>
    <row r="4" spans="1:11" s="2" customFormat="1" ht="16.5" thickBot="1" x14ac:dyDescent="0.3">
      <c r="A4" s="5"/>
      <c r="B4" s="19" t="s">
        <v>174</v>
      </c>
      <c r="C4" s="19" t="s">
        <v>175</v>
      </c>
      <c r="D4" s="19" t="s">
        <v>176</v>
      </c>
      <c r="E4" s="19" t="s">
        <v>177</v>
      </c>
      <c r="F4" s="19" t="s">
        <v>169</v>
      </c>
      <c r="G4" s="19" t="s">
        <v>170</v>
      </c>
      <c r="H4" s="19" t="s">
        <v>171</v>
      </c>
      <c r="I4" s="19" t="s">
        <v>172</v>
      </c>
      <c r="J4" s="19" t="s">
        <v>173</v>
      </c>
      <c r="K4" s="19" t="s">
        <v>178</v>
      </c>
    </row>
    <row r="5" spans="1:11" ht="17.25" thickTop="1" thickBot="1" x14ac:dyDescent="0.3">
      <c r="A5" s="7" t="s">
        <v>13</v>
      </c>
      <c r="B5" s="8">
        <v>19902</v>
      </c>
      <c r="C5" s="8">
        <v>19368.66</v>
      </c>
      <c r="D5" s="8">
        <v>18655</v>
      </c>
      <c r="E5" s="8">
        <v>18000.28</v>
      </c>
      <c r="F5" s="8">
        <v>16465.82</v>
      </c>
      <c r="G5" s="8">
        <v>16110.365</v>
      </c>
      <c r="H5" s="8">
        <v>8733.1006872586913</v>
      </c>
      <c r="I5" s="8">
        <v>8834.7669150579204</v>
      </c>
      <c r="J5" s="8">
        <v>8693</v>
      </c>
      <c r="K5" s="8">
        <v>9310</v>
      </c>
    </row>
    <row r="6" spans="1:11" ht="17.25" thickTop="1" thickBot="1" x14ac:dyDescent="0.3">
      <c r="A6" s="7" t="s">
        <v>12</v>
      </c>
      <c r="B6" s="8">
        <v>1840</v>
      </c>
      <c r="C6" s="8">
        <v>1808</v>
      </c>
      <c r="D6" s="8">
        <v>1796</v>
      </c>
      <c r="E6" s="8">
        <v>2000</v>
      </c>
      <c r="F6" s="8">
        <v>2070</v>
      </c>
      <c r="G6" s="8">
        <v>2100</v>
      </c>
      <c r="H6" s="8">
        <v>2050</v>
      </c>
      <c r="I6" s="8">
        <v>1880</v>
      </c>
      <c r="J6" s="8">
        <v>1950</v>
      </c>
      <c r="K6" s="8">
        <v>1970</v>
      </c>
    </row>
    <row r="7" spans="1:11" ht="17.25" thickTop="1" thickBot="1" x14ac:dyDescent="0.3">
      <c r="A7" s="7" t="s">
        <v>11</v>
      </c>
      <c r="B7" s="8">
        <v>372</v>
      </c>
      <c r="C7" s="8">
        <v>401</v>
      </c>
      <c r="D7" s="8">
        <v>412</v>
      </c>
      <c r="E7" s="8">
        <v>385</v>
      </c>
      <c r="F7" s="8">
        <v>403</v>
      </c>
      <c r="G7" s="8">
        <v>407</v>
      </c>
      <c r="H7" s="8">
        <v>360</v>
      </c>
      <c r="I7" s="8">
        <v>352</v>
      </c>
      <c r="J7" s="8">
        <v>356</v>
      </c>
      <c r="K7" s="8">
        <v>394</v>
      </c>
    </row>
    <row r="8" spans="1:11" ht="16.5" thickTop="1" x14ac:dyDescent="0.25"/>
    <row r="10" spans="1:11" x14ac:dyDescent="0.25">
      <c r="A10" s="2" t="s">
        <v>38</v>
      </c>
    </row>
    <row r="11" spans="1:11" ht="21" customHeight="1" x14ac:dyDescent="0.2">
      <c r="A11" s="1" t="s">
        <v>127</v>
      </c>
    </row>
    <row r="12" spans="1:11" ht="21" customHeight="1" x14ac:dyDescent="0.2">
      <c r="A12" s="1" t="s">
        <v>57</v>
      </c>
    </row>
    <row r="13" spans="1:11" ht="21" customHeight="1" x14ac:dyDescent="0.2">
      <c r="A13" s="1" t="s">
        <v>180</v>
      </c>
    </row>
    <row r="14" spans="1:11" ht="21" customHeight="1" x14ac:dyDescent="0.2">
      <c r="A14" s="1" t="s">
        <v>58</v>
      </c>
    </row>
    <row r="15" spans="1:11" ht="21" customHeight="1" x14ac:dyDescent="0.2">
      <c r="A15" s="1" t="s">
        <v>181</v>
      </c>
    </row>
    <row r="16" spans="1:11" ht="21" customHeight="1" x14ac:dyDescent="0.2">
      <c r="A16" s="1" t="s">
        <v>59</v>
      </c>
    </row>
    <row r="17" spans="1:1" ht="21" customHeight="1" x14ac:dyDescent="0.2">
      <c r="A17" s="1" t="s">
        <v>182</v>
      </c>
    </row>
    <row r="18" spans="1:1" ht="21" customHeight="1" x14ac:dyDescent="0.2">
      <c r="A18" s="1" t="s">
        <v>60</v>
      </c>
    </row>
    <row r="21" spans="1:1" x14ac:dyDescent="0.25">
      <c r="A21" s="2" t="s">
        <v>29</v>
      </c>
    </row>
    <row r="22" spans="1:1" ht="21" customHeight="1" x14ac:dyDescent="0.2">
      <c r="A22" s="1" t="s">
        <v>128</v>
      </c>
    </row>
    <row r="23" spans="1:1" ht="21" customHeight="1" x14ac:dyDescent="0.2">
      <c r="A23" s="1" t="s">
        <v>92</v>
      </c>
    </row>
    <row r="24" spans="1:1" ht="21" customHeight="1" x14ac:dyDescent="0.2">
      <c r="A24" s="1" t="s">
        <v>93</v>
      </c>
    </row>
    <row r="25" spans="1:1" ht="21" customHeight="1" x14ac:dyDescent="0.2">
      <c r="A25" s="1" t="s">
        <v>94</v>
      </c>
    </row>
    <row r="26" spans="1:1" ht="21" customHeight="1" x14ac:dyDescent="0.2">
      <c r="A26" s="1" t="s">
        <v>69</v>
      </c>
    </row>
    <row r="27" spans="1:1" ht="21" customHeight="1" x14ac:dyDescent="0.2">
      <c r="A27" s="1" t="s">
        <v>70</v>
      </c>
    </row>
    <row r="28" spans="1:1" ht="21" customHeight="1" x14ac:dyDescent="0.2">
      <c r="A28" s="1" t="s">
        <v>129</v>
      </c>
    </row>
    <row r="29" spans="1:1" ht="21" customHeight="1" x14ac:dyDescent="0.2">
      <c r="A29" s="1" t="s">
        <v>61</v>
      </c>
    </row>
    <row r="30" spans="1:1" ht="21" customHeight="1" x14ac:dyDescent="0.2">
      <c r="A30" s="1" t="s">
        <v>62</v>
      </c>
    </row>
    <row r="31" spans="1:1" ht="21" customHeight="1" x14ac:dyDescent="0.2">
      <c r="A31" s="1" t="s">
        <v>95</v>
      </c>
    </row>
    <row r="32" spans="1:1" ht="21" customHeight="1" x14ac:dyDescent="0.2">
      <c r="A32" s="1" t="s">
        <v>131</v>
      </c>
    </row>
    <row r="33" spans="1:1" ht="21" customHeight="1" x14ac:dyDescent="0.2">
      <c r="A33" s="1" t="s">
        <v>130</v>
      </c>
    </row>
    <row r="34" spans="1:1" ht="21" customHeight="1" x14ac:dyDescent="0.2">
      <c r="A34" s="1" t="s">
        <v>63</v>
      </c>
    </row>
    <row r="35" spans="1:1" ht="21" customHeight="1" x14ac:dyDescent="0.2">
      <c r="A35" s="1" t="s">
        <v>64</v>
      </c>
    </row>
    <row r="36" spans="1:1" ht="21" customHeight="1" x14ac:dyDescent="0.2">
      <c r="A36" s="1" t="s">
        <v>65</v>
      </c>
    </row>
    <row r="37" spans="1:1" ht="21" customHeight="1" x14ac:dyDescent="0.2">
      <c r="A37" s="1" t="s">
        <v>66</v>
      </c>
    </row>
    <row r="38" spans="1:1" ht="21" customHeight="1" x14ac:dyDescent="0.2">
      <c r="A38" s="1" t="s">
        <v>67</v>
      </c>
    </row>
    <row r="39" spans="1:1" ht="21" customHeight="1" x14ac:dyDescent="0.2">
      <c r="A39" s="1"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14</vt:lpstr>
      <vt:lpstr>FIGURE 15</vt:lpstr>
      <vt:lpstr>FIGURE 16</vt:lpstr>
      <vt:lpstr>FIGURE 17</vt:lpstr>
      <vt:lpstr>FIGURE 18</vt:lpstr>
      <vt:lpstr>FIGURE 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dcterms:created xsi:type="dcterms:W3CDTF">2017-11-06T08:07:29Z</dcterms:created>
  <dcterms:modified xsi:type="dcterms:W3CDTF">2019-06-03T13:44:51Z</dcterms:modified>
</cp:coreProperties>
</file>